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activeTab="0"/>
  </bookViews>
  <sheets>
    <sheet name="total de asignaciones 7º 5189" sheetId="1" r:id="rId1"/>
  </sheets>
  <definedNames>
    <definedName name="_xlnm.Print_Area" localSheetId="0">'total de asignaciones 7º 5189'!$A$1:$U$391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<sst xmlns="http://schemas.openxmlformats.org/spreadsheetml/2006/main" count="481" uniqueCount="118">
  <si>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</si>
  <si>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</si>
  <si>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</si>
  <si>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</si>
  <si>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</si>
  <si>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</si>
  <si>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</si>
  <si>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</si>
  <si>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</si>
  <si>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</si>
  <si>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</si>
  <si>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</si>
  <si>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</si>
  <si>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</si>
  <si>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</si>
  <si>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</si>
  <si>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</si>
  <si>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</si>
  <si>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</si>
  <si>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</si>
  <si>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</si>
  <si>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</si>
  <si>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</si>
  <si>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</si>
  <si>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</si>
  <si>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Dietas</t>
  </si>
  <si>
    <t>AGUINALDO 2017</t>
  </si>
  <si>
    <t>CESAR DAVID GONZALEZ LOPEZ</t>
  </si>
  <si>
    <t>SILVANO GARAY OVIEDO</t>
  </si>
  <si>
    <t>EDILSON CONCEPCION OVIEDO CANDIA</t>
  </si>
  <si>
    <t>MARIA ESTHER CACERES DE BENITEZ</t>
  </si>
  <si>
    <t>WUENCESLAO ARIEL ENCINA BOGADO</t>
  </si>
  <si>
    <t>JUAN MANUEL LEZCANO MEDINA</t>
  </si>
  <si>
    <t>ELVIS RENE BALBUENA LOPEZ</t>
  </si>
  <si>
    <t>GUILLERMO GARCIA BRITOS</t>
  </si>
  <si>
    <t>MIRNA ELIZABETH PAREDES ROJAS</t>
  </si>
  <si>
    <t>Honorarios</t>
  </si>
  <si>
    <t>LUCIO MARTINEZ RODRIGUEZ</t>
  </si>
  <si>
    <t>BENITO MEZA LOPEZ</t>
  </si>
  <si>
    <t>DIEGO GIMENEZ RIVAROLA</t>
  </si>
  <si>
    <t>LEONARDO DAVALOS</t>
  </si>
  <si>
    <t>ALDO PAREDES ROJAS</t>
  </si>
  <si>
    <t>SONIA ESTHER GONZALEZ BRITEZ</t>
  </si>
  <si>
    <t>JUAN ALBERTO PESOA</t>
  </si>
  <si>
    <t>CLAUDIO BENITEZ SANCHEZ</t>
  </si>
  <si>
    <t>FELICIANO PAEZ MARTINEZ</t>
  </si>
  <si>
    <t>ARNALDO LEON RIVERO</t>
  </si>
  <si>
    <t>ANTONIO PEÑA CUEVAS</t>
  </si>
  <si>
    <t>PELAGIO RAMIREZ</t>
  </si>
  <si>
    <t>RUBEN DARIO LOPEZ GAMARRA</t>
  </si>
  <si>
    <t>SALUSTIANO CESPEDES JARA</t>
  </si>
  <si>
    <t>TOMAS VEGA DAVALOS</t>
  </si>
  <si>
    <t>CARLOS DANIEL GARAY OVIEDO</t>
  </si>
  <si>
    <t>ELBIO MARTINEZ GARCETE</t>
  </si>
  <si>
    <t>ISIDRO BENITEZ SANABRIA</t>
  </si>
  <si>
    <t>GLORIA ELIZABET YRIARTE MARTINEZ</t>
  </si>
  <si>
    <t>JESSICA TEREZA RIVAS CUENCA</t>
  </si>
  <si>
    <t>GERARDO SAUL PEÑA GALEANO</t>
  </si>
  <si>
    <t>EMERSON EMILIANO OVIEDO CANDIA</t>
  </si>
  <si>
    <t>AUGUSTO JAVIER CESPEDES SAMUDIO</t>
  </si>
  <si>
    <t>VICENTA MALDONADO</t>
  </si>
  <si>
    <t>ELVA EUGENIA PEREIRA</t>
  </si>
  <si>
    <t>MIRIAN BEATRIZ CABRERA GAVILAN</t>
  </si>
  <si>
    <t>CRISTINO TORRES AYALA</t>
  </si>
  <si>
    <t>VICTOR RAMON COHENE MORAN</t>
  </si>
  <si>
    <t>ELENA VELAZQUEZ</t>
  </si>
  <si>
    <t>Jorn ales</t>
  </si>
  <si>
    <t>ELISA FRANCO MANCUELLO</t>
  </si>
  <si>
    <t>MARIA LILIANA PEREIRA BRITOS</t>
  </si>
  <si>
    <t>ALEJANDRO GARCETE BENITEZ</t>
  </si>
  <si>
    <t>Bonif. Por Responsabilidad e el Cargo</t>
  </si>
  <si>
    <t>Otros Gastos</t>
  </si>
  <si>
    <t>Becas</t>
  </si>
  <si>
    <t>Viaticos</t>
  </si>
  <si>
    <t>Subsidio de Salud</t>
  </si>
  <si>
    <t>Subsidio Familiar</t>
  </si>
  <si>
    <t>Aporte jubilatorio del Empleador</t>
  </si>
  <si>
    <t>Remuneracion Adicional</t>
  </si>
  <si>
    <t>Honorarios   Profesionales</t>
  </si>
  <si>
    <t>Honorarios Profesionales</t>
  </si>
  <si>
    <t>CELSO FABIAN ENCISO</t>
  </si>
  <si>
    <t>VICENTE LOPEZ</t>
  </si>
  <si>
    <t>JUAN ALBERTO BOGADO</t>
  </si>
  <si>
    <t>Municipalidad de Capiibary</t>
  </si>
  <si>
    <t>ANGEL BARTOLOME SILVA GONZALEZ</t>
  </si>
  <si>
    <t>OSCAR INOCENCIO TORALES</t>
  </si>
  <si>
    <t>FAVIO MIGUEL BRITOS CUENCA</t>
  </si>
  <si>
    <t>REINALDO BENÍTEZ HERRERA</t>
  </si>
  <si>
    <t>EDGAR ANTONIO NOGUERA OCAMPOS</t>
  </si>
  <si>
    <t>LIDIA MERCEDES DENIS ACOSTA</t>
  </si>
  <si>
    <t>ZENON AQUINO BARRIOS</t>
  </si>
  <si>
    <t>ANTONIO OJEDA FRETES</t>
  </si>
  <si>
    <t>OSCAR RAMON MARTINEZ DAVALOS</t>
  </si>
  <si>
    <t>Isabelino Ayala Marmol</t>
  </si>
  <si>
    <t>ALDO DAVID GONZALEZ ESPINOLA</t>
  </si>
  <si>
    <t>ROMAN TORRES AYALA</t>
  </si>
  <si>
    <t>CARLOS BAEZ</t>
  </si>
  <si>
    <t>CARMEN AGÜERO VERA</t>
  </si>
  <si>
    <t>ALVARO JOEL PEÑA GALEANO</t>
  </si>
  <si>
    <t>RODRIGO TRINIDAD BAREIRO</t>
  </si>
  <si>
    <t>MARIO CESAR BENITEZ MEZA</t>
  </si>
  <si>
    <t>PEDRO ARNALDO VELAZQUEZ VILLALBA</t>
  </si>
  <si>
    <t>WILFRIDO ESPINOLA NUEZ</t>
  </si>
  <si>
    <t>AURELIANO PORTILLO VERA</t>
  </si>
  <si>
    <t>SONIA RAQUEL QUINTANA BRITEZ</t>
  </si>
  <si>
    <t>VIDALIA ENCISO PAREDES</t>
  </si>
  <si>
    <t>CESAR GABRIEL CACERES BOGADO</t>
  </si>
  <si>
    <t>FREDY RAMON MARTINEZ MALLOQUIN</t>
  </si>
  <si>
    <t>FIDELINO BALBUENA VERA</t>
  </si>
  <si>
    <t>CELIA ELIZABETH NOGUERA ALFONSO</t>
  </si>
  <si>
    <t>GASPAR RIQUELME FERNANDEZ</t>
  </si>
  <si>
    <t>MIGUEL BRITOS FERNANDEZ</t>
  </si>
  <si>
    <t>LAURA ANTONIA ROLON RAMIREZ</t>
  </si>
  <si>
    <t>CLARA ISABEL GONZALEZ MENDOZA</t>
  </si>
  <si>
    <t>PORFIRIA GARCIA BRITOS</t>
  </si>
  <si>
    <t>RICHARD JAVIER ENCISO GONZALES</t>
  </si>
  <si>
    <t>JUAN ANDES AQUINO BOBADILLA</t>
  </si>
  <si>
    <t>CORRESPONDIENTE AL EJERCICIO FISCAL 2023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</si>
</sst>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* #,##0_);_(* \(#,##0\);_(* &quot;-&quot;_);_(@_)"/>
    <numFmt numFmtId="186" formatCode="_(&quot;Gs&quot;\ * #,##0.00_);_(&quot;Gs&quot;\ * \(#,##0.00\);_(&quot;Gs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1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/>
    </xf>
    <xf numFmtId="21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211" fontId="2" fillId="0" borderId="0" xfId="0" applyNumberFormat="1" applyFont="1" applyFill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217" fontId="2" fillId="0" borderId="10" xfId="50" applyNumberFormat="1" applyFont="1" applyBorder="1" applyAlignment="1">
      <alignment horizontal="right"/>
    </xf>
    <xf numFmtId="217" fontId="2" fillId="0" borderId="10" xfId="50" applyNumberFormat="1" applyFont="1" applyBorder="1" applyAlignment="1">
      <alignment/>
    </xf>
    <xf numFmtId="217" fontId="2" fillId="0" borderId="12" xfId="50" applyNumberFormat="1" applyFont="1" applyBorder="1" applyAlignment="1">
      <alignment horizontal="right"/>
    </xf>
    <xf numFmtId="217" fontId="2" fillId="0" borderId="12" xfId="50" applyNumberFormat="1" applyFont="1" applyBorder="1" applyAlignment="1">
      <alignment/>
    </xf>
    <xf numFmtId="217" fontId="2" fillId="0" borderId="15" xfId="50" applyNumberFormat="1" applyFont="1" applyBorder="1" applyAlignment="1">
      <alignment/>
    </xf>
    <xf numFmtId="217" fontId="2" fillId="0" borderId="14" xfId="50" applyNumberFormat="1" applyFont="1" applyBorder="1" applyAlignment="1">
      <alignment/>
    </xf>
    <xf numFmtId="217" fontId="2" fillId="0" borderId="0" xfId="0" applyNumberFormat="1" applyFont="1" applyAlignment="1">
      <alignment/>
    </xf>
    <xf numFmtId="217" fontId="2" fillId="0" borderId="14" xfId="50" applyNumberFormat="1" applyFont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217" fontId="2" fillId="0" borderId="16" xfId="50" applyNumberFormat="1" applyFont="1" applyBorder="1" applyAlignment="1">
      <alignment horizontal="right"/>
    </xf>
    <xf numFmtId="217" fontId="2" fillId="0" borderId="16" xfId="50" applyNumberFormat="1" applyFont="1" applyBorder="1" applyAlignment="1">
      <alignment/>
    </xf>
    <xf numFmtId="0" fontId="2" fillId="34" borderId="15" xfId="0" applyFont="1" applyFill="1" applyBorder="1" applyAlignment="1">
      <alignment horizontal="center"/>
    </xf>
    <xf numFmtId="217" fontId="2" fillId="0" borderId="15" xfId="50" applyNumberFormat="1" applyFont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217" fontId="2" fillId="0" borderId="17" xfId="5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211" fontId="4" fillId="36" borderId="19" xfId="51" applyNumberFormat="1" applyFont="1" applyFill="1" applyBorder="1" applyAlignment="1">
      <alignment horizontal="center" vertical="center" wrapText="1"/>
    </xf>
    <xf numFmtId="211" fontId="4" fillId="36" borderId="20" xfId="51" applyNumberFormat="1" applyFont="1" applyFill="1" applyBorder="1" applyAlignment="1">
      <alignment horizontal="center" vertical="center" wrapText="1"/>
    </xf>
    <xf numFmtId="211" fontId="4" fillId="36" borderId="21" xfId="51" applyNumberFormat="1" applyFont="1" applyFill="1" applyBorder="1" applyAlignment="1">
      <alignment horizontal="center" vertical="center" wrapText="1"/>
    </xf>
    <xf numFmtId="211" fontId="4" fillId="36" borderId="22" xfId="51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217" fontId="2" fillId="0" borderId="24" xfId="5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217" fontId="2" fillId="0" borderId="26" xfId="50" applyNumberFormat="1" applyFont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211" fontId="4" fillId="36" borderId="28" xfId="51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/>
    </xf>
    <xf numFmtId="217" fontId="2" fillId="0" borderId="30" xfId="5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/>
    </xf>
    <xf numFmtId="217" fontId="2" fillId="0" borderId="30" xfId="50" applyNumberFormat="1" applyFont="1" applyBorder="1" applyAlignment="1">
      <alignment/>
    </xf>
    <xf numFmtId="217" fontId="2" fillId="33" borderId="10" xfId="50" applyNumberFormat="1" applyFont="1" applyFill="1" applyBorder="1" applyAlignment="1">
      <alignment horizontal="right"/>
    </xf>
    <xf numFmtId="217" fontId="2" fillId="33" borderId="14" xfId="50" applyNumberFormat="1" applyFont="1" applyFill="1" applyBorder="1" applyAlignment="1">
      <alignment horizontal="right"/>
    </xf>
    <xf numFmtId="217" fontId="2" fillId="33" borderId="16" xfId="50" applyNumberFormat="1" applyFont="1" applyFill="1" applyBorder="1" applyAlignment="1">
      <alignment horizontal="right"/>
    </xf>
    <xf numFmtId="217" fontId="2" fillId="34" borderId="10" xfId="50" applyNumberFormat="1" applyFont="1" applyFill="1" applyBorder="1" applyAlignment="1">
      <alignment horizontal="right"/>
    </xf>
    <xf numFmtId="217" fontId="2" fillId="34" borderId="14" xfId="50" applyNumberFormat="1" applyFont="1" applyFill="1" applyBorder="1" applyAlignment="1">
      <alignment horizontal="right"/>
    </xf>
    <xf numFmtId="217" fontId="2" fillId="34" borderId="12" xfId="50" applyNumberFormat="1" applyFont="1" applyFill="1" applyBorder="1" applyAlignment="1">
      <alignment horizontal="right"/>
    </xf>
    <xf numFmtId="217" fontId="2" fillId="34" borderId="16" xfId="50" applyNumberFormat="1" applyFont="1" applyFill="1" applyBorder="1" applyAlignment="1">
      <alignment horizontal="right"/>
    </xf>
    <xf numFmtId="211" fontId="7" fillId="35" borderId="15" xfId="0" applyNumberFormat="1" applyFont="1" applyFill="1" applyBorder="1" applyAlignment="1">
      <alignment horizontal="center"/>
    </xf>
    <xf numFmtId="3" fontId="4" fillId="35" borderId="15" xfId="51" applyNumberFormat="1" applyFont="1" applyFill="1" applyBorder="1" applyAlignment="1">
      <alignment horizontal="right"/>
    </xf>
    <xf numFmtId="211" fontId="4" fillId="36" borderId="28" xfId="51" applyNumberFormat="1" applyFont="1" applyFill="1" applyBorder="1" applyAlignment="1">
      <alignment horizontal="center" vertical="center" wrapText="1"/>
    </xf>
    <xf numFmtId="211" fontId="4" fillId="36" borderId="28" xfId="51" applyNumberFormat="1" applyFont="1" applyFill="1" applyBorder="1" applyAlignment="1">
      <alignment horizontal="center" vertical="center" wrapText="1"/>
    </xf>
    <xf numFmtId="41" fontId="0" fillId="0" borderId="0" xfId="51" applyFont="1" applyAlignment="1">
      <alignment/>
    </xf>
    <xf numFmtId="41" fontId="0" fillId="0" borderId="10" xfId="51" applyFont="1" applyBorder="1" applyAlignment="1">
      <alignment/>
    </xf>
    <xf numFmtId="211" fontId="4" fillId="0" borderId="23" xfId="0" applyNumberFormat="1" applyFont="1" applyBorder="1" applyAlignment="1">
      <alignment horizontal="center" vertical="center" wrapText="1"/>
    </xf>
    <xf numFmtId="211" fontId="4" fillId="0" borderId="25" xfId="0" applyNumberFormat="1" applyFont="1" applyBorder="1" applyAlignment="1">
      <alignment horizontal="center" vertical="center" wrapText="1"/>
    </xf>
    <xf numFmtId="211" fontId="4" fillId="0" borderId="29" xfId="0" applyNumberFormat="1" applyFont="1" applyBorder="1" applyAlignment="1">
      <alignment horizontal="center" vertical="center" wrapText="1"/>
    </xf>
    <xf numFmtId="211" fontId="4" fillId="0" borderId="14" xfId="0" applyNumberFormat="1" applyFont="1" applyBorder="1" applyAlignment="1">
      <alignment horizontal="center" vertical="center" wrapText="1"/>
    </xf>
    <xf numFmtId="211" fontId="4" fillId="0" borderId="10" xfId="0" applyNumberFormat="1" applyFont="1" applyBorder="1" applyAlignment="1">
      <alignment horizontal="center" vertical="center" wrapText="1"/>
    </xf>
    <xf numFmtId="211" fontId="4" fillId="0" borderId="16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211" fontId="4" fillId="36" borderId="31" xfId="51" applyNumberFormat="1" applyFont="1" applyFill="1" applyBorder="1" applyAlignment="1">
      <alignment horizontal="center" vertical="center" wrapText="1"/>
    </xf>
    <xf numFmtId="211" fontId="4" fillId="36" borderId="28" xfId="51" applyNumberFormat="1" applyFont="1" applyFill="1" applyBorder="1" applyAlignment="1">
      <alignment horizontal="center" vertical="center" wrapText="1"/>
    </xf>
    <xf numFmtId="211" fontId="4" fillId="36" borderId="32" xfId="51" applyNumberFormat="1" applyFont="1" applyFill="1" applyBorder="1" applyAlignment="1">
      <alignment horizontal="center" vertical="center" wrapText="1"/>
    </xf>
    <xf numFmtId="211" fontId="4" fillId="36" borderId="19" xfId="51" applyNumberFormat="1" applyFont="1" applyFill="1" applyBorder="1" applyAlignment="1">
      <alignment horizontal="center" vertical="center" wrapText="1"/>
    </xf>
    <xf numFmtId="211" fontId="4" fillId="36" borderId="20" xfId="51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217" fontId="2" fillId="0" borderId="24" xfId="50" applyNumberFormat="1" applyFont="1" applyBorder="1" applyAlignment="1">
      <alignment horizontal="right"/>
    </xf>
    <xf numFmtId="217" fontId="2" fillId="0" borderId="26" xfId="50" applyNumberFormat="1" applyFont="1" applyBorder="1" applyAlignment="1">
      <alignment horizontal="right"/>
    </xf>
    <xf numFmtId="217" fontId="2" fillId="0" borderId="32" xfId="50" applyNumberFormat="1" applyFont="1" applyBorder="1" applyAlignment="1">
      <alignment horizontal="right"/>
    </xf>
    <xf numFmtId="217" fontId="2" fillId="0" borderId="33" xfId="50" applyNumberFormat="1" applyFont="1" applyBorder="1" applyAlignment="1">
      <alignment horizontal="right"/>
    </xf>
    <xf numFmtId="0" fontId="4" fillId="34" borderId="3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211" fontId="4" fillId="36" borderId="36" xfId="51" applyNumberFormat="1" applyFont="1" applyFill="1" applyBorder="1" applyAlignment="1">
      <alignment horizontal="center" vertical="center" wrapText="1"/>
    </xf>
    <xf numFmtId="211" fontId="4" fillId="36" borderId="21" xfId="51" applyNumberFormat="1" applyFont="1" applyFill="1" applyBorder="1" applyAlignment="1">
      <alignment horizontal="center" vertical="center" wrapText="1"/>
    </xf>
    <xf numFmtId="217" fontId="2" fillId="0" borderId="32" xfId="50" applyNumberFormat="1" applyFont="1" applyBorder="1" applyAlignment="1">
      <alignment/>
    </xf>
    <xf numFmtId="217" fontId="2" fillId="0" borderId="33" xfId="50" applyNumberFormat="1" applyFont="1" applyBorder="1" applyAlignment="1">
      <alignment/>
    </xf>
    <xf numFmtId="211" fontId="4" fillId="0" borderId="14" xfId="51" applyNumberFormat="1" applyFont="1" applyBorder="1" applyAlignment="1">
      <alignment horizontal="center" vertical="center" wrapText="1"/>
    </xf>
    <xf numFmtId="211" fontId="4" fillId="0" borderId="10" xfId="51" applyNumberFormat="1" applyFont="1" applyBorder="1" applyAlignment="1">
      <alignment horizontal="center" vertical="center" wrapText="1"/>
    </xf>
    <xf numFmtId="211" fontId="4" fillId="0" borderId="16" xfId="51" applyNumberFormat="1" applyFont="1" applyBorder="1" applyAlignment="1">
      <alignment horizontal="center" vertical="center" wrapText="1"/>
    </xf>
    <xf numFmtId="211" fontId="4" fillId="0" borderId="14" xfId="51" applyNumberFormat="1" applyFont="1" applyBorder="1" applyAlignment="1">
      <alignment horizontal="center" vertical="center"/>
    </xf>
    <xf numFmtId="211" fontId="4" fillId="0" borderId="10" xfId="51" applyNumberFormat="1" applyFont="1" applyBorder="1" applyAlignment="1">
      <alignment horizontal="center" vertical="center"/>
    </xf>
    <xf numFmtId="211" fontId="4" fillId="0" borderId="16" xfId="51" applyNumberFormat="1" applyFont="1" applyBorder="1" applyAlignment="1">
      <alignment horizontal="center" vertical="center"/>
    </xf>
    <xf numFmtId="211" fontId="7" fillId="35" borderId="15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211" fontId="4" fillId="0" borderId="27" xfId="0" applyNumberFormat="1" applyFont="1" applyBorder="1" applyAlignment="1">
      <alignment horizontal="center" vertical="center" wrapText="1"/>
    </xf>
    <xf numFmtId="211" fontId="4" fillId="0" borderId="37" xfId="0" applyNumberFormat="1" applyFont="1" applyBorder="1" applyAlignment="1">
      <alignment horizontal="center" vertical="center" wrapText="1"/>
    </xf>
    <xf numFmtId="211" fontId="4" fillId="0" borderId="38" xfId="0" applyNumberFormat="1" applyFont="1" applyBorder="1" applyAlignment="1">
      <alignment horizontal="center" vertical="center"/>
    </xf>
    <xf numFmtId="211" fontId="4" fillId="0" borderId="39" xfId="0" applyNumberFormat="1" applyFont="1" applyBorder="1" applyAlignment="1">
      <alignment horizontal="center" vertical="center"/>
    </xf>
    <xf numFmtId="211" fontId="4" fillId="0" borderId="40" xfId="0" applyNumberFormat="1" applyFont="1" applyBorder="1" applyAlignment="1">
      <alignment horizontal="center" vertical="center"/>
    </xf>
    <xf numFmtId="211" fontId="4" fillId="0" borderId="34" xfId="0" applyNumberFormat="1" applyFont="1" applyBorder="1" applyAlignment="1">
      <alignment horizontal="center" vertical="center" wrapText="1"/>
    </xf>
    <xf numFmtId="211" fontId="4" fillId="0" borderId="17" xfId="0" applyNumberFormat="1" applyFont="1" applyBorder="1" applyAlignment="1">
      <alignment horizontal="center" vertical="center" wrapText="1"/>
    </xf>
    <xf numFmtId="211" fontId="4" fillId="0" borderId="35" xfId="0" applyNumberFormat="1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211" fontId="4" fillId="0" borderId="38" xfId="0" applyNumberFormat="1" applyFont="1" applyBorder="1" applyAlignment="1">
      <alignment horizontal="center" vertical="center" wrapText="1"/>
    </xf>
    <xf numFmtId="211" fontId="4" fillId="0" borderId="39" xfId="0" applyNumberFormat="1" applyFont="1" applyBorder="1" applyAlignment="1">
      <alignment horizontal="center" vertical="center" wrapText="1"/>
    </xf>
    <xf numFmtId="211" fontId="4" fillId="0" borderId="40" xfId="0" applyNumberFormat="1" applyFont="1" applyBorder="1" applyAlignment="1">
      <alignment horizontal="center" vertical="center" wrapText="1"/>
    </xf>
    <xf numFmtId="211" fontId="4" fillId="0" borderId="12" xfId="0" applyNumberFormat="1" applyFont="1" applyBorder="1" applyAlignment="1">
      <alignment horizontal="center" vertical="center" wrapText="1"/>
    </xf>
    <xf numFmtId="3" fontId="4" fillId="0" borderId="14" xfId="50" applyNumberFormat="1" applyFont="1" applyBorder="1" applyAlignment="1">
      <alignment horizontal="center" vertical="center" wrapText="1"/>
    </xf>
    <xf numFmtId="3" fontId="4" fillId="0" borderId="10" xfId="50" applyNumberFormat="1" applyFont="1" applyBorder="1" applyAlignment="1">
      <alignment horizontal="center" vertical="center" wrapText="1"/>
    </xf>
    <xf numFmtId="3" fontId="4" fillId="0" borderId="12" xfId="5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211" fontId="4" fillId="0" borderId="34" xfId="51" applyNumberFormat="1" applyFont="1" applyBorder="1" applyAlignment="1">
      <alignment horizontal="center" vertical="center" wrapText="1"/>
    </xf>
    <xf numFmtId="211" fontId="4" fillId="0" borderId="17" xfId="51" applyNumberFormat="1" applyFont="1" applyBorder="1" applyAlignment="1">
      <alignment horizontal="center" vertical="center" wrapText="1"/>
    </xf>
    <xf numFmtId="211" fontId="4" fillId="0" borderId="34" xfId="51" applyNumberFormat="1" applyFont="1" applyBorder="1" applyAlignment="1">
      <alignment vertical="center" wrapText="1"/>
    </xf>
    <xf numFmtId="211" fontId="4" fillId="0" borderId="17" xfId="51" applyNumberFormat="1" applyFont="1" applyBorder="1" applyAlignment="1">
      <alignment vertical="center" wrapText="1"/>
    </xf>
    <xf numFmtId="211" fontId="4" fillId="0" borderId="35" xfId="51" applyNumberFormat="1" applyFont="1" applyBorder="1" applyAlignment="1">
      <alignment vertical="center" wrapText="1"/>
    </xf>
    <xf numFmtId="211" fontId="4" fillId="0" borderId="35" xfId="51" applyNumberFormat="1" applyFont="1" applyBorder="1" applyAlignment="1">
      <alignment horizontal="center" vertical="center" wrapText="1"/>
    </xf>
    <xf numFmtId="3" fontId="4" fillId="0" borderId="34" xfId="50" applyNumberFormat="1" applyFont="1" applyBorder="1" applyAlignment="1">
      <alignment horizontal="center" vertical="center" wrapText="1"/>
    </xf>
    <xf numFmtId="3" fontId="4" fillId="0" borderId="17" xfId="50" applyNumberFormat="1" applyFont="1" applyBorder="1" applyAlignment="1">
      <alignment horizontal="center" vertical="center" wrapText="1"/>
    </xf>
    <xf numFmtId="3" fontId="4" fillId="0" borderId="35" xfId="50" applyNumberFormat="1" applyFont="1" applyBorder="1" applyAlignment="1">
      <alignment horizontal="center" vertical="center" wrapText="1"/>
    </xf>
    <xf numFmtId="211" fontId="4" fillId="0" borderId="38" xfId="0" applyNumberFormat="1" applyFont="1" applyFill="1" applyBorder="1" applyAlignment="1">
      <alignment horizontal="center" vertical="center" wrapText="1"/>
    </xf>
    <xf numFmtId="211" fontId="4" fillId="0" borderId="39" xfId="0" applyNumberFormat="1" applyFont="1" applyFill="1" applyBorder="1" applyAlignment="1">
      <alignment horizontal="center" vertical="center" wrapText="1"/>
    </xf>
    <xf numFmtId="211" fontId="4" fillId="0" borderId="34" xfId="51" applyNumberFormat="1" applyFont="1" applyFill="1" applyBorder="1" applyAlignment="1">
      <alignment horizontal="center" vertical="center" wrapText="1"/>
    </xf>
    <xf numFmtId="211" fontId="4" fillId="0" borderId="17" xfId="51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211" fontId="4" fillId="34" borderId="34" xfId="0" applyNumberFormat="1" applyFont="1" applyFill="1" applyBorder="1" applyAlignment="1">
      <alignment horizontal="center" vertical="center" wrapText="1"/>
    </xf>
    <xf numFmtId="211" fontId="4" fillId="34" borderId="17" xfId="0" applyNumberFormat="1" applyFont="1" applyFill="1" applyBorder="1" applyAlignment="1">
      <alignment horizontal="center" vertical="center" wrapText="1"/>
    </xf>
    <xf numFmtId="211" fontId="4" fillId="34" borderId="35" xfId="0" applyNumberFormat="1" applyFont="1" applyFill="1" applyBorder="1" applyAlignment="1">
      <alignment horizontal="center" vertical="center" wrapText="1"/>
    </xf>
    <xf numFmtId="211" fontId="4" fillId="34" borderId="34" xfId="0" applyNumberFormat="1" applyFont="1" applyFill="1" applyBorder="1" applyAlignment="1">
      <alignment horizontal="left" vertical="center" wrapText="1"/>
    </xf>
    <xf numFmtId="211" fontId="4" fillId="34" borderId="17" xfId="0" applyNumberFormat="1" applyFont="1" applyFill="1" applyBorder="1" applyAlignment="1">
      <alignment horizontal="left" vertical="center" wrapText="1"/>
    </xf>
    <xf numFmtId="211" fontId="4" fillId="34" borderId="35" xfId="0" applyNumberFormat="1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211" fontId="4" fillId="0" borderId="12" xfId="51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34" borderId="34" xfId="55" applyNumberFormat="1" applyFont="1" applyFill="1" applyBorder="1" applyAlignment="1">
      <alignment horizontal="center" vertical="center"/>
      <protection/>
    </xf>
    <xf numFmtId="3" fontId="4" fillId="34" borderId="17" xfId="55" applyNumberFormat="1" applyFont="1" applyFill="1" applyBorder="1" applyAlignment="1">
      <alignment horizontal="center" vertical="center"/>
      <protection/>
    </xf>
    <xf numFmtId="3" fontId="4" fillId="34" borderId="35" xfId="55" applyNumberFormat="1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0" fontId="4" fillId="0" borderId="35" xfId="55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left" vertical="center" wrapText="1"/>
    </xf>
    <xf numFmtId="211" fontId="4" fillId="0" borderId="15" xfId="0" applyNumberFormat="1" applyFont="1" applyBorder="1" applyAlignment="1">
      <alignment horizontal="center" vertical="center" wrapText="1"/>
    </xf>
    <xf numFmtId="211" fontId="4" fillId="0" borderId="15" xfId="51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217" fontId="2" fillId="0" borderId="24" xfId="50" applyNumberFormat="1" applyFont="1" applyBorder="1" applyAlignment="1">
      <alignment horizontal="right" vertical="center"/>
    </xf>
    <xf numFmtId="217" fontId="2" fillId="0" borderId="26" xfId="50" applyNumberFormat="1" applyFont="1" applyBorder="1" applyAlignment="1">
      <alignment horizontal="right" vertical="center"/>
    </xf>
    <xf numFmtId="217" fontId="2" fillId="0" borderId="30" xfId="50" applyNumberFormat="1" applyFont="1" applyBorder="1" applyAlignment="1">
      <alignment horizontal="right" vertical="center"/>
    </xf>
    <xf numFmtId="211" fontId="4" fillId="36" borderId="24" xfId="51" applyNumberFormat="1" applyFont="1" applyFill="1" applyBorder="1" applyAlignment="1">
      <alignment horizontal="center" vertical="center" wrapText="1"/>
    </xf>
    <xf numFmtId="211" fontId="4" fillId="36" borderId="26" xfId="51" applyNumberFormat="1" applyFont="1" applyFill="1" applyBorder="1" applyAlignment="1">
      <alignment horizontal="center" vertical="center" wrapText="1"/>
    </xf>
    <xf numFmtId="211" fontId="4" fillId="36" borderId="43" xfId="51" applyNumberFormat="1" applyFont="1" applyFill="1" applyBorder="1" applyAlignment="1">
      <alignment horizontal="center" vertical="center" wrapText="1"/>
    </xf>
    <xf numFmtId="211" fontId="4" fillId="36" borderId="30" xfId="51" applyNumberFormat="1" applyFont="1" applyFill="1" applyBorder="1" applyAlignment="1">
      <alignment horizontal="center" vertical="center" wrapText="1"/>
    </xf>
    <xf numFmtId="211" fontId="4" fillId="36" borderId="44" xfId="51" applyNumberFormat="1" applyFont="1" applyFill="1" applyBorder="1" applyAlignment="1">
      <alignment horizontal="center" vertical="center" wrapText="1"/>
    </xf>
    <xf numFmtId="211" fontId="4" fillId="36" borderId="38" xfId="51" applyNumberFormat="1" applyFont="1" applyFill="1" applyBorder="1" applyAlignment="1">
      <alignment horizontal="center" vertical="center" wrapText="1"/>
    </xf>
    <xf numFmtId="211" fontId="4" fillId="36" borderId="39" xfId="51" applyNumberFormat="1" applyFont="1" applyFill="1" applyBorder="1" applyAlignment="1">
      <alignment horizontal="center" vertical="center" wrapText="1"/>
    </xf>
    <xf numFmtId="211" fontId="4" fillId="36" borderId="11" xfId="51" applyNumberFormat="1" applyFont="1" applyFill="1" applyBorder="1" applyAlignment="1">
      <alignment horizontal="center" vertical="center" wrapText="1"/>
    </xf>
    <xf numFmtId="211" fontId="4" fillId="36" borderId="18" xfId="51" applyNumberFormat="1" applyFont="1" applyFill="1" applyBorder="1" applyAlignment="1">
      <alignment horizontal="center" vertical="center" wrapText="1"/>
    </xf>
    <xf numFmtId="211" fontId="4" fillId="36" borderId="45" xfId="51" applyNumberFormat="1" applyFont="1" applyFill="1" applyBorder="1" applyAlignment="1">
      <alignment horizontal="center" vertical="center" wrapText="1"/>
    </xf>
    <xf numFmtId="3" fontId="4" fillId="34" borderId="14" xfId="55" applyNumberFormat="1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4" fillId="34" borderId="12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8" fillId="0" borderId="12" xfId="55" applyFont="1" applyFill="1" applyBorder="1" applyAlignment="1">
      <alignment vertical="center"/>
      <protection/>
    </xf>
    <xf numFmtId="211" fontId="4" fillId="36" borderId="40" xfId="51" applyNumberFormat="1" applyFont="1" applyFill="1" applyBorder="1" applyAlignment="1">
      <alignment horizontal="center" vertical="center" wrapText="1"/>
    </xf>
    <xf numFmtId="211" fontId="4" fillId="36" borderId="34" xfId="51" applyNumberFormat="1" applyFont="1" applyFill="1" applyBorder="1" applyAlignment="1">
      <alignment horizontal="center" vertical="center" wrapText="1"/>
    </xf>
    <xf numFmtId="211" fontId="4" fillId="36" borderId="17" xfId="51" applyNumberFormat="1" applyFont="1" applyFill="1" applyBorder="1" applyAlignment="1">
      <alignment horizontal="center" vertical="center" wrapText="1"/>
    </xf>
    <xf numFmtId="211" fontId="4" fillId="36" borderId="35" xfId="51" applyNumberFormat="1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3" fontId="28" fillId="34" borderId="0" xfId="0" applyNumberFormat="1" applyFont="1" applyFill="1" applyAlignment="1">
      <alignment horizontal="right"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6</xdr:col>
      <xdr:colOff>828675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391"/>
  <sheetViews>
    <sheetView tabSelected="1" zoomScale="60" zoomScaleNormal="60" zoomScaleSheetLayoutView="70" workbookViewId="0" topLeftCell="A1">
      <selection activeCell="A1" sqref="A1:U5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6.710937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201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1" ht="15.7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5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1" ht="15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ht="182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ht="60.75" customHeight="1">
      <c r="A6" s="203"/>
      <c r="B6" s="203"/>
      <c r="C6" s="203"/>
      <c r="D6" s="203"/>
      <c r="E6" s="203"/>
      <c r="F6" s="209" t="s">
        <v>83</v>
      </c>
      <c r="G6" s="209"/>
      <c r="H6" s="209"/>
      <c r="I6" s="209"/>
      <c r="J6" s="209"/>
      <c r="K6" s="209"/>
      <c r="L6" s="209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42.75" customHeight="1">
      <c r="A7" s="204" t="s">
        <v>21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206"/>
      <c r="U7" s="207"/>
    </row>
    <row r="8" spans="1:21" ht="30.75" customHeight="1">
      <c r="A8" s="204" t="s">
        <v>117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206"/>
      <c r="T8" s="206"/>
      <c r="U8" s="208"/>
    </row>
    <row r="9" spans="1:21" s="24" customFormat="1" ht="44.25" customHeight="1" thickBot="1">
      <c r="A9" s="23" t="s">
        <v>15</v>
      </c>
      <c r="B9" s="23" t="s">
        <v>12</v>
      </c>
      <c r="C9" s="23" t="s">
        <v>13</v>
      </c>
      <c r="D9" s="23" t="s">
        <v>14</v>
      </c>
      <c r="E9" s="23" t="s">
        <v>16</v>
      </c>
      <c r="F9" s="23" t="s">
        <v>17</v>
      </c>
      <c r="G9" s="28" t="s">
        <v>0</v>
      </c>
      <c r="H9" s="28" t="s">
        <v>1</v>
      </c>
      <c r="I9" s="28" t="s">
        <v>2</v>
      </c>
      <c r="J9" s="28" t="s">
        <v>3</v>
      </c>
      <c r="K9" s="28" t="s">
        <v>4</v>
      </c>
      <c r="L9" s="28" t="s">
        <v>5</v>
      </c>
      <c r="M9" s="28" t="s">
        <v>6</v>
      </c>
      <c r="N9" s="28" t="s">
        <v>7</v>
      </c>
      <c r="O9" s="28" t="s">
        <v>8</v>
      </c>
      <c r="P9" s="28" t="s">
        <v>9</v>
      </c>
      <c r="Q9" s="28" t="s">
        <v>10</v>
      </c>
      <c r="R9" s="28" t="s">
        <v>11</v>
      </c>
      <c r="S9" s="23" t="s">
        <v>22</v>
      </c>
      <c r="T9" s="23" t="s">
        <v>26</v>
      </c>
      <c r="U9" s="23" t="s">
        <v>20</v>
      </c>
    </row>
    <row r="10" spans="1:25" s="4" customFormat="1" ht="21.75" customHeight="1" thickBot="1">
      <c r="A10" s="118">
        <v>1</v>
      </c>
      <c r="B10" s="121">
        <v>0</v>
      </c>
      <c r="C10" s="121">
        <v>4278698</v>
      </c>
      <c r="D10" s="99" t="s">
        <v>27</v>
      </c>
      <c r="E10" s="20">
        <v>111</v>
      </c>
      <c r="F10" s="30" t="s">
        <v>18</v>
      </c>
      <c r="G10" s="39">
        <v>9579328</v>
      </c>
      <c r="H10" s="39">
        <v>9579328</v>
      </c>
      <c r="I10" s="39">
        <v>9579328</v>
      </c>
      <c r="J10" s="39">
        <v>9579328</v>
      </c>
      <c r="K10" s="39">
        <v>9579328</v>
      </c>
      <c r="L10" s="39">
        <v>9579328</v>
      </c>
      <c r="M10" s="39">
        <v>9579328</v>
      </c>
      <c r="N10" s="39">
        <v>9579328</v>
      </c>
      <c r="O10" s="39">
        <v>9579328</v>
      </c>
      <c r="P10" s="39">
        <v>9579328</v>
      </c>
      <c r="Q10" s="39">
        <v>9579328</v>
      </c>
      <c r="R10" s="39">
        <v>9579328</v>
      </c>
      <c r="S10" s="37">
        <f>SUM(G10:R10)</f>
        <v>114951936</v>
      </c>
      <c r="T10" s="39">
        <f>S10/12</f>
        <v>9579328</v>
      </c>
      <c r="U10" s="89">
        <f>SUM(S10:T16)</f>
        <v>201231264</v>
      </c>
      <c r="W10" s="25"/>
      <c r="Y10" s="26"/>
    </row>
    <row r="11" spans="1:25" s="4" customFormat="1" ht="21.75" customHeight="1">
      <c r="A11" s="119"/>
      <c r="B11" s="122"/>
      <c r="C11" s="122"/>
      <c r="D11" s="100"/>
      <c r="E11" s="40">
        <v>113</v>
      </c>
      <c r="F11" s="41" t="s">
        <v>19</v>
      </c>
      <c r="G11" s="42">
        <v>5900000</v>
      </c>
      <c r="H11" s="42">
        <v>5900000</v>
      </c>
      <c r="I11" s="42">
        <v>5900000</v>
      </c>
      <c r="J11" s="42">
        <v>5900000</v>
      </c>
      <c r="K11" s="42">
        <v>5900000</v>
      </c>
      <c r="L11" s="42">
        <v>5900000</v>
      </c>
      <c r="M11" s="42">
        <v>5900000</v>
      </c>
      <c r="N11" s="42">
        <v>5900000</v>
      </c>
      <c r="O11" s="42">
        <v>5900000</v>
      </c>
      <c r="P11" s="42">
        <v>5900000</v>
      </c>
      <c r="Q11" s="42">
        <v>5900000</v>
      </c>
      <c r="R11" s="42">
        <v>5900000</v>
      </c>
      <c r="S11" s="43">
        <f>SUM(G11:R11)</f>
        <v>70800000</v>
      </c>
      <c r="T11" s="39">
        <f>S11/12</f>
        <v>5900000</v>
      </c>
      <c r="U11" s="90"/>
      <c r="W11" s="25"/>
      <c r="Y11" s="26"/>
    </row>
    <row r="12" spans="1:25" s="4" customFormat="1" ht="21.75" customHeight="1">
      <c r="A12" s="119"/>
      <c r="B12" s="122"/>
      <c r="C12" s="122"/>
      <c r="D12" s="100"/>
      <c r="E12" s="16">
        <v>133</v>
      </c>
      <c r="F12" s="29" t="s">
        <v>70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2"/>
      <c r="U12" s="90"/>
      <c r="W12" s="25"/>
      <c r="Y12" s="26"/>
    </row>
    <row r="13" spans="1:25" s="4" customFormat="1" ht="21.75" customHeight="1">
      <c r="A13" s="119"/>
      <c r="B13" s="122"/>
      <c r="C13" s="122"/>
      <c r="D13" s="100"/>
      <c r="E13" s="16">
        <v>191</v>
      </c>
      <c r="F13" s="29" t="s">
        <v>74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32"/>
      <c r="U13" s="90"/>
      <c r="W13" s="25"/>
      <c r="Y13" s="26"/>
    </row>
    <row r="14" spans="1:25" s="4" customFormat="1" ht="21.75" customHeight="1">
      <c r="A14" s="119"/>
      <c r="B14" s="122"/>
      <c r="C14" s="122"/>
      <c r="D14" s="100"/>
      <c r="E14" s="16">
        <v>199</v>
      </c>
      <c r="F14" s="29" t="s">
        <v>71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2"/>
      <c r="U14" s="90"/>
      <c r="W14" s="25"/>
      <c r="Y14" s="26"/>
    </row>
    <row r="15" spans="1:25" s="4" customFormat="1" ht="21.75" customHeight="1">
      <c r="A15" s="119"/>
      <c r="B15" s="122"/>
      <c r="C15" s="122"/>
      <c r="D15" s="100"/>
      <c r="E15" s="16">
        <v>841</v>
      </c>
      <c r="F15" s="29" t="s">
        <v>72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2"/>
      <c r="U15" s="90"/>
      <c r="W15" s="25"/>
      <c r="Y15" s="26"/>
    </row>
    <row r="16" spans="1:27" s="4" customFormat="1" ht="21.75" customHeight="1" thickBot="1">
      <c r="A16" s="120"/>
      <c r="B16" s="123"/>
      <c r="C16" s="123"/>
      <c r="D16" s="101"/>
      <c r="E16" s="18">
        <v>232</v>
      </c>
      <c r="F16" s="31" t="s">
        <v>73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4"/>
      <c r="U16" s="91"/>
      <c r="W16" s="25"/>
      <c r="Y16" s="26"/>
      <c r="AA16" s="25"/>
    </row>
    <row r="17" spans="1:25" s="4" customFormat="1" ht="21.75" customHeight="1">
      <c r="A17" s="126">
        <v>2</v>
      </c>
      <c r="B17" s="136">
        <v>0</v>
      </c>
      <c r="C17" s="134">
        <v>3039067</v>
      </c>
      <c r="D17" s="99" t="s">
        <v>28</v>
      </c>
      <c r="E17" s="20">
        <v>112</v>
      </c>
      <c r="F17" s="30" t="s">
        <v>25</v>
      </c>
      <c r="G17" s="76">
        <v>1655307</v>
      </c>
      <c r="H17" s="76">
        <v>1655307</v>
      </c>
      <c r="I17" s="76">
        <v>1655307</v>
      </c>
      <c r="J17" s="76">
        <v>1655307</v>
      </c>
      <c r="K17" s="76">
        <v>1655307</v>
      </c>
      <c r="L17" s="76">
        <v>1655307</v>
      </c>
      <c r="M17" s="76">
        <v>1655307</v>
      </c>
      <c r="N17" s="76">
        <v>1655307</v>
      </c>
      <c r="O17" s="76">
        <v>1655307</v>
      </c>
      <c r="P17" s="76">
        <v>1655307</v>
      </c>
      <c r="Q17" s="76">
        <v>1655307</v>
      </c>
      <c r="R17" s="76">
        <v>1655307</v>
      </c>
      <c r="S17" s="37">
        <f>SUM(G17:R17)</f>
        <v>19863684</v>
      </c>
      <c r="T17" s="39">
        <f>S17/12</f>
        <v>1655307</v>
      </c>
      <c r="U17" s="89">
        <f>SUM(S17:T18)</f>
        <v>21518991</v>
      </c>
      <c r="W17" s="25"/>
      <c r="Y17" s="26"/>
    </row>
    <row r="18" spans="1:23" s="4" customFormat="1" ht="21.75" customHeight="1">
      <c r="A18" s="127"/>
      <c r="B18" s="137"/>
      <c r="C18" s="135"/>
      <c r="D18" s="100"/>
      <c r="E18" s="46">
        <v>113</v>
      </c>
      <c r="F18" s="47" t="s">
        <v>19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8"/>
      <c r="T18" s="42"/>
      <c r="U18" s="90"/>
      <c r="V18" s="38"/>
      <c r="W18" s="25"/>
    </row>
    <row r="19" spans="1:23" s="4" customFormat="1" ht="21.75" customHeight="1">
      <c r="A19" s="127"/>
      <c r="B19" s="137"/>
      <c r="C19" s="135"/>
      <c r="D19" s="100"/>
      <c r="E19" s="16">
        <v>131</v>
      </c>
      <c r="F19" s="29" t="s">
        <v>75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2"/>
      <c r="U19" s="50"/>
      <c r="V19" s="38"/>
      <c r="W19" s="25"/>
    </row>
    <row r="20" spans="1:23" s="4" customFormat="1" ht="21.75" customHeight="1">
      <c r="A20" s="127"/>
      <c r="B20" s="137"/>
      <c r="C20" s="135"/>
      <c r="D20" s="100"/>
      <c r="E20" s="16">
        <v>133</v>
      </c>
      <c r="F20" s="29" t="s">
        <v>70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2"/>
      <c r="U20" s="50"/>
      <c r="V20" s="38"/>
      <c r="W20" s="25"/>
    </row>
    <row r="21" spans="1:23" s="4" customFormat="1" ht="21.75" customHeight="1" thickBot="1">
      <c r="A21" s="128"/>
      <c r="B21" s="138"/>
      <c r="C21" s="139"/>
      <c r="D21" s="101"/>
      <c r="E21" s="40">
        <v>232</v>
      </c>
      <c r="F21" s="41" t="s">
        <v>73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42"/>
      <c r="U21" s="51"/>
      <c r="V21" s="38"/>
      <c r="W21" s="25"/>
    </row>
    <row r="22" spans="1:25" s="22" customFormat="1" ht="21.75" customHeight="1" thickBot="1">
      <c r="A22" s="143">
        <v>3</v>
      </c>
      <c r="B22" s="145">
        <v>0</v>
      </c>
      <c r="C22" s="145">
        <v>3841042</v>
      </c>
      <c r="D22" s="147" t="s">
        <v>84</v>
      </c>
      <c r="E22" s="54">
        <v>112</v>
      </c>
      <c r="F22" s="30" t="s">
        <v>25</v>
      </c>
      <c r="G22" s="76">
        <v>1655307</v>
      </c>
      <c r="H22" s="76">
        <v>1655307</v>
      </c>
      <c r="I22" s="76">
        <v>1655307</v>
      </c>
      <c r="J22" s="76">
        <v>1655307</v>
      </c>
      <c r="K22" s="76">
        <v>1655307</v>
      </c>
      <c r="L22" s="76">
        <v>1655307</v>
      </c>
      <c r="M22" s="76">
        <v>1655307</v>
      </c>
      <c r="N22" s="76">
        <v>1655307</v>
      </c>
      <c r="O22" s="76">
        <v>1655307</v>
      </c>
      <c r="P22" s="76">
        <v>1655307</v>
      </c>
      <c r="Q22" s="76">
        <v>1655307</v>
      </c>
      <c r="R22" s="76">
        <v>1655307</v>
      </c>
      <c r="S22" s="37">
        <f>SUM(G22:R22)</f>
        <v>19863684</v>
      </c>
      <c r="T22" s="55">
        <f>S22/12</f>
        <v>1655307</v>
      </c>
      <c r="U22" s="102">
        <f>SUM(S22:T23)</f>
        <v>28018991</v>
      </c>
      <c r="V22" s="4"/>
      <c r="W22" s="25"/>
      <c r="Y22" s="27"/>
    </row>
    <row r="23" spans="1:25" s="22" customFormat="1" ht="21.75" customHeight="1">
      <c r="A23" s="144"/>
      <c r="B23" s="146"/>
      <c r="C23" s="146"/>
      <c r="D23" s="148"/>
      <c r="E23" s="56">
        <v>113</v>
      </c>
      <c r="F23" s="29" t="s">
        <v>19</v>
      </c>
      <c r="G23" s="32">
        <v>500000</v>
      </c>
      <c r="H23" s="32">
        <v>500000</v>
      </c>
      <c r="I23" s="32">
        <v>500000</v>
      </c>
      <c r="J23" s="32">
        <v>500000</v>
      </c>
      <c r="K23" s="32">
        <v>500000</v>
      </c>
      <c r="L23" s="32">
        <v>500000</v>
      </c>
      <c r="M23" s="32">
        <v>500000</v>
      </c>
      <c r="N23" s="32">
        <v>500000</v>
      </c>
      <c r="O23" s="32">
        <v>500000</v>
      </c>
      <c r="P23" s="32">
        <v>500000</v>
      </c>
      <c r="Q23" s="32">
        <v>500000</v>
      </c>
      <c r="R23" s="32">
        <v>500000</v>
      </c>
      <c r="S23" s="37">
        <f>SUM(G23:R23)</f>
        <v>6000000</v>
      </c>
      <c r="T23" s="55">
        <f>S23/12</f>
        <v>500000</v>
      </c>
      <c r="U23" s="103"/>
      <c r="V23" s="4"/>
      <c r="W23" s="25"/>
      <c r="Y23" s="27"/>
    </row>
    <row r="24" spans="1:25" s="22" customFormat="1" ht="21.75" customHeight="1">
      <c r="A24" s="144"/>
      <c r="B24" s="146"/>
      <c r="C24" s="146"/>
      <c r="D24" s="148"/>
      <c r="E24" s="58">
        <v>131</v>
      </c>
      <c r="F24" s="29" t="s">
        <v>75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57"/>
      <c r="U24" s="52"/>
      <c r="V24" s="4"/>
      <c r="W24" s="25"/>
      <c r="Y24" s="27"/>
    </row>
    <row r="25" spans="1:25" s="22" customFormat="1" ht="21.75" customHeight="1">
      <c r="A25" s="144"/>
      <c r="B25" s="146"/>
      <c r="C25" s="146"/>
      <c r="D25" s="148"/>
      <c r="E25" s="58">
        <v>133</v>
      </c>
      <c r="F25" s="29" t="s">
        <v>70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57"/>
      <c r="U25" s="52"/>
      <c r="V25" s="4"/>
      <c r="W25" s="25"/>
      <c r="Y25" s="27"/>
    </row>
    <row r="26" spans="1:25" s="22" customFormat="1" ht="21.75" customHeight="1" thickBot="1">
      <c r="A26" s="144"/>
      <c r="B26" s="146"/>
      <c r="C26" s="146"/>
      <c r="D26" s="148"/>
      <c r="E26" s="61">
        <v>232</v>
      </c>
      <c r="F26" s="41" t="s">
        <v>73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62"/>
      <c r="U26" s="52"/>
      <c r="V26" s="4"/>
      <c r="W26" s="25"/>
      <c r="Y26" s="27"/>
    </row>
    <row r="27" spans="1:23" s="4" customFormat="1" ht="21.75" customHeight="1">
      <c r="A27" s="78">
        <v>4</v>
      </c>
      <c r="B27" s="109">
        <v>0</v>
      </c>
      <c r="C27" s="106">
        <v>3424524</v>
      </c>
      <c r="D27" s="113" t="s">
        <v>29</v>
      </c>
      <c r="E27" s="20">
        <v>112</v>
      </c>
      <c r="F27" s="30" t="s">
        <v>25</v>
      </c>
      <c r="G27" s="77">
        <v>1655307</v>
      </c>
      <c r="H27" s="77">
        <v>1655307</v>
      </c>
      <c r="I27" s="77">
        <v>1655307</v>
      </c>
      <c r="J27" s="77">
        <v>1655307</v>
      </c>
      <c r="K27" s="77">
        <v>1655307</v>
      </c>
      <c r="L27" s="77">
        <v>1655307</v>
      </c>
      <c r="M27" s="77">
        <v>1655307</v>
      </c>
      <c r="N27" s="77">
        <v>1655307</v>
      </c>
      <c r="O27" s="77">
        <v>1655307</v>
      </c>
      <c r="P27" s="77">
        <v>1655307</v>
      </c>
      <c r="Q27" s="77">
        <v>1655307</v>
      </c>
      <c r="R27" s="77">
        <v>1655307</v>
      </c>
      <c r="S27" s="33">
        <f>SUM(G27:R27)</f>
        <v>19863684</v>
      </c>
      <c r="T27" s="39">
        <f>S27/12</f>
        <v>1655307</v>
      </c>
      <c r="U27" s="89">
        <f>SUM(S27:T28)</f>
        <v>21518991</v>
      </c>
      <c r="W27" s="25"/>
    </row>
    <row r="28" spans="1:25" s="4" customFormat="1" ht="21.75" customHeight="1">
      <c r="A28" s="79"/>
      <c r="B28" s="110"/>
      <c r="C28" s="107"/>
      <c r="D28" s="114"/>
      <c r="E28" s="16">
        <v>113</v>
      </c>
      <c r="F28" s="29" t="s">
        <v>19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32"/>
      <c r="U28" s="90"/>
      <c r="W28" s="25"/>
      <c r="Y28" s="25"/>
    </row>
    <row r="29" spans="1:25" s="4" customFormat="1" ht="21.75" customHeight="1">
      <c r="A29" s="79"/>
      <c r="B29" s="110"/>
      <c r="C29" s="107"/>
      <c r="D29" s="114"/>
      <c r="E29" s="16">
        <v>131</v>
      </c>
      <c r="F29" s="29" t="s">
        <v>75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2"/>
      <c r="U29" s="90"/>
      <c r="W29" s="25"/>
      <c r="Y29" s="25"/>
    </row>
    <row r="30" spans="1:25" s="4" customFormat="1" ht="21.75" customHeight="1">
      <c r="A30" s="79"/>
      <c r="B30" s="110"/>
      <c r="C30" s="107"/>
      <c r="D30" s="114"/>
      <c r="E30" s="16">
        <v>133</v>
      </c>
      <c r="F30" s="29" t="s">
        <v>70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2"/>
      <c r="U30" s="90"/>
      <c r="W30" s="25"/>
      <c r="Y30" s="25"/>
    </row>
    <row r="31" spans="1:25" s="4" customFormat="1" ht="21.75" customHeight="1" thickBot="1">
      <c r="A31" s="80"/>
      <c r="B31" s="111"/>
      <c r="C31" s="108"/>
      <c r="D31" s="115"/>
      <c r="E31" s="40">
        <v>232</v>
      </c>
      <c r="F31" s="41" t="s">
        <v>73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2"/>
      <c r="U31" s="91"/>
      <c r="W31" s="25"/>
      <c r="Y31" s="25"/>
    </row>
    <row r="32" spans="1:23" s="4" customFormat="1" ht="21.75" customHeight="1">
      <c r="A32" s="126">
        <v>5</v>
      </c>
      <c r="B32" s="121">
        <v>0</v>
      </c>
      <c r="C32" s="140">
        <v>2504161</v>
      </c>
      <c r="D32" s="99" t="s">
        <v>85</v>
      </c>
      <c r="E32" s="20">
        <v>112</v>
      </c>
      <c r="F32" s="30" t="s">
        <v>25</v>
      </c>
      <c r="G32" s="77">
        <v>1655307</v>
      </c>
      <c r="H32" s="77">
        <v>1655307</v>
      </c>
      <c r="I32" s="77">
        <v>1655307</v>
      </c>
      <c r="J32" s="77">
        <v>1655307</v>
      </c>
      <c r="K32" s="77">
        <v>1655307</v>
      </c>
      <c r="L32" s="77">
        <v>1655307</v>
      </c>
      <c r="M32" s="77">
        <v>1655307</v>
      </c>
      <c r="N32" s="77">
        <v>1655307</v>
      </c>
      <c r="O32" s="77">
        <v>1655307</v>
      </c>
      <c r="P32" s="77">
        <v>1655307</v>
      </c>
      <c r="Q32" s="77">
        <v>1655307</v>
      </c>
      <c r="R32" s="77">
        <v>1655307</v>
      </c>
      <c r="S32" s="37">
        <f>SUM(G32:R32)</f>
        <v>19863684</v>
      </c>
      <c r="T32" s="39">
        <f>S32/12</f>
        <v>1655307</v>
      </c>
      <c r="U32" s="89">
        <f>SUM(S32:T33)</f>
        <v>21518991</v>
      </c>
      <c r="W32" s="25"/>
    </row>
    <row r="33" spans="1:25" s="4" customFormat="1" ht="21.75" customHeight="1">
      <c r="A33" s="127"/>
      <c r="B33" s="122"/>
      <c r="C33" s="141"/>
      <c r="D33" s="100"/>
      <c r="E33" s="16">
        <v>113</v>
      </c>
      <c r="F33" s="29" t="s">
        <v>19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  <c r="T33" s="32"/>
      <c r="U33" s="90"/>
      <c r="W33" s="25"/>
      <c r="Y33" s="25"/>
    </row>
    <row r="34" spans="1:25" s="4" customFormat="1" ht="21.75" customHeight="1">
      <c r="A34" s="127"/>
      <c r="B34" s="122"/>
      <c r="C34" s="141"/>
      <c r="D34" s="100"/>
      <c r="E34" s="16">
        <v>131</v>
      </c>
      <c r="F34" s="29" t="s">
        <v>75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  <c r="T34" s="32"/>
      <c r="U34" s="90"/>
      <c r="W34" s="25"/>
      <c r="Y34" s="25"/>
    </row>
    <row r="35" spans="1:25" s="4" customFormat="1" ht="21.75" customHeight="1">
      <c r="A35" s="127"/>
      <c r="B35" s="122"/>
      <c r="C35" s="141"/>
      <c r="D35" s="100"/>
      <c r="E35" s="16">
        <v>133</v>
      </c>
      <c r="F35" s="29" t="s">
        <v>70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2"/>
      <c r="U35" s="90"/>
      <c r="W35" s="25"/>
      <c r="Y35" s="25"/>
    </row>
    <row r="36" spans="1:25" s="4" customFormat="1" ht="21.75" customHeight="1" thickBot="1">
      <c r="A36" s="128"/>
      <c r="B36" s="123"/>
      <c r="C36" s="142"/>
      <c r="D36" s="101"/>
      <c r="E36" s="40">
        <v>232</v>
      </c>
      <c r="F36" s="41" t="s">
        <v>73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2"/>
      <c r="U36" s="91"/>
      <c r="W36" s="25"/>
      <c r="Y36" s="25"/>
    </row>
    <row r="37" spans="1:23" s="4" customFormat="1" ht="21.75" customHeight="1">
      <c r="A37" s="78">
        <v>6</v>
      </c>
      <c r="B37" s="81">
        <v>0</v>
      </c>
      <c r="C37" s="130">
        <v>1025167</v>
      </c>
      <c r="D37" s="84" t="s">
        <v>30</v>
      </c>
      <c r="E37" s="20">
        <v>112</v>
      </c>
      <c r="F37" s="30" t="s">
        <v>25</v>
      </c>
      <c r="G37" s="77">
        <v>1655307</v>
      </c>
      <c r="H37" s="77">
        <v>1655307</v>
      </c>
      <c r="I37" s="77">
        <v>1655307</v>
      </c>
      <c r="J37" s="77">
        <v>1655307</v>
      </c>
      <c r="K37" s="77">
        <v>1655307</v>
      </c>
      <c r="L37" s="77">
        <v>1655307</v>
      </c>
      <c r="M37" s="77">
        <v>1655307</v>
      </c>
      <c r="N37" s="77">
        <v>1655307</v>
      </c>
      <c r="O37" s="77">
        <v>1655307</v>
      </c>
      <c r="P37" s="77">
        <v>1655307</v>
      </c>
      <c r="Q37" s="77">
        <v>1655307</v>
      </c>
      <c r="R37" s="77">
        <v>1655307</v>
      </c>
      <c r="S37" s="37">
        <f>SUM(G37:R37)</f>
        <v>19863684</v>
      </c>
      <c r="T37" s="39">
        <f>S37/12</f>
        <v>1655307</v>
      </c>
      <c r="U37" s="89">
        <f>SUM(S37:T38)</f>
        <v>21518991</v>
      </c>
      <c r="W37" s="25"/>
    </row>
    <row r="38" spans="1:23" s="4" customFormat="1" ht="21.75" customHeight="1">
      <c r="A38" s="79"/>
      <c r="B38" s="82"/>
      <c r="C38" s="131"/>
      <c r="D38" s="85"/>
      <c r="E38" s="16">
        <v>113</v>
      </c>
      <c r="F38" s="29" t="s">
        <v>19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2"/>
      <c r="U38" s="90"/>
      <c r="W38" s="25"/>
    </row>
    <row r="39" spans="1:23" s="4" customFormat="1" ht="21.75" customHeight="1">
      <c r="A39" s="79"/>
      <c r="B39" s="82"/>
      <c r="C39" s="131"/>
      <c r="D39" s="85"/>
      <c r="E39" s="16">
        <v>131</v>
      </c>
      <c r="F39" s="29" t="s">
        <v>75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  <c r="T39" s="32"/>
      <c r="U39" s="90"/>
      <c r="W39" s="25"/>
    </row>
    <row r="40" spans="1:23" s="4" customFormat="1" ht="21.75" customHeight="1">
      <c r="A40" s="79"/>
      <c r="B40" s="82"/>
      <c r="C40" s="131"/>
      <c r="D40" s="85"/>
      <c r="E40" s="16">
        <v>133</v>
      </c>
      <c r="F40" s="29" t="s">
        <v>70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32"/>
      <c r="U40" s="90"/>
      <c r="W40" s="25"/>
    </row>
    <row r="41" spans="1:23" s="4" customFormat="1" ht="21.75" customHeight="1" thickBot="1">
      <c r="A41" s="116"/>
      <c r="B41" s="129"/>
      <c r="C41" s="132"/>
      <c r="D41" s="133"/>
      <c r="E41" s="40">
        <v>232</v>
      </c>
      <c r="F41" s="41" t="s">
        <v>73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2"/>
      <c r="U41" s="90"/>
      <c r="W41" s="25"/>
    </row>
    <row r="42" spans="1:23" s="4" customFormat="1" ht="21.75" customHeight="1">
      <c r="A42" s="127">
        <v>7</v>
      </c>
      <c r="B42" s="122">
        <v>0</v>
      </c>
      <c r="C42" s="135">
        <v>2383806</v>
      </c>
      <c r="D42" s="124" t="s">
        <v>86</v>
      </c>
      <c r="E42" s="63">
        <v>112</v>
      </c>
      <c r="F42" s="30" t="s">
        <v>25</v>
      </c>
      <c r="G42" s="77">
        <v>1655307</v>
      </c>
      <c r="H42" s="77">
        <v>1655307</v>
      </c>
      <c r="I42" s="77">
        <v>1655307</v>
      </c>
      <c r="J42" s="77">
        <v>1655307</v>
      </c>
      <c r="K42" s="77">
        <v>1655307</v>
      </c>
      <c r="L42" s="77">
        <v>1655307</v>
      </c>
      <c r="M42" s="77">
        <v>1655307</v>
      </c>
      <c r="N42" s="77">
        <v>1655307</v>
      </c>
      <c r="O42" s="77">
        <v>1655307</v>
      </c>
      <c r="P42" s="77">
        <v>1655307</v>
      </c>
      <c r="Q42" s="77">
        <v>1655307</v>
      </c>
      <c r="R42" s="77">
        <v>1655307</v>
      </c>
      <c r="S42" s="37">
        <f>SUM(G42:R42)</f>
        <v>19863684</v>
      </c>
      <c r="T42" s="39">
        <f>S42/12</f>
        <v>1655307</v>
      </c>
      <c r="U42" s="178">
        <f>SUM(S42:T43)</f>
        <v>21518991</v>
      </c>
      <c r="W42" s="25"/>
    </row>
    <row r="43" spans="1:23" s="4" customFormat="1" ht="21.75" customHeight="1">
      <c r="A43" s="127"/>
      <c r="B43" s="122"/>
      <c r="C43" s="135"/>
      <c r="D43" s="124"/>
      <c r="E43" s="58">
        <v>113</v>
      </c>
      <c r="F43" s="29" t="s">
        <v>19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2"/>
      <c r="U43" s="179"/>
      <c r="W43" s="25"/>
    </row>
    <row r="44" spans="1:23" s="4" customFormat="1" ht="21.75" customHeight="1">
      <c r="A44" s="127"/>
      <c r="B44" s="122"/>
      <c r="C44" s="135"/>
      <c r="D44" s="124"/>
      <c r="E44" s="58">
        <v>131</v>
      </c>
      <c r="F44" s="29" t="s">
        <v>75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2"/>
      <c r="U44" s="179"/>
      <c r="W44" s="25"/>
    </row>
    <row r="45" spans="1:23" s="4" customFormat="1" ht="21.75" customHeight="1">
      <c r="A45" s="127"/>
      <c r="B45" s="122"/>
      <c r="C45" s="135"/>
      <c r="D45" s="124"/>
      <c r="E45" s="58">
        <v>133</v>
      </c>
      <c r="F45" s="29" t="s">
        <v>70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2"/>
      <c r="U45" s="179"/>
      <c r="W45" s="25"/>
    </row>
    <row r="46" spans="1:23" s="4" customFormat="1" ht="21.75" customHeight="1" thickBot="1">
      <c r="A46" s="128"/>
      <c r="B46" s="123"/>
      <c r="C46" s="139"/>
      <c r="D46" s="125"/>
      <c r="E46" s="59">
        <v>232</v>
      </c>
      <c r="F46" s="31" t="s">
        <v>73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4"/>
      <c r="U46" s="180"/>
      <c r="W46" s="25"/>
    </row>
    <row r="47" spans="1:23" s="4" customFormat="1" ht="21.75" customHeight="1">
      <c r="A47" s="126">
        <v>8</v>
      </c>
      <c r="B47" s="121">
        <v>0</v>
      </c>
      <c r="C47" s="134">
        <v>4252038</v>
      </c>
      <c r="D47" s="99" t="s">
        <v>87</v>
      </c>
      <c r="E47" s="19">
        <v>112</v>
      </c>
      <c r="F47" s="30" t="s">
        <v>25</v>
      </c>
      <c r="G47" s="77">
        <v>1655307</v>
      </c>
      <c r="H47" s="77">
        <v>1655307</v>
      </c>
      <c r="I47" s="77">
        <v>1655307</v>
      </c>
      <c r="J47" s="77">
        <v>1655307</v>
      </c>
      <c r="K47" s="77">
        <v>1655307</v>
      </c>
      <c r="L47" s="77">
        <v>1655307</v>
      </c>
      <c r="M47" s="77">
        <v>1655307</v>
      </c>
      <c r="N47" s="77">
        <v>1655307</v>
      </c>
      <c r="O47" s="77">
        <v>1655307</v>
      </c>
      <c r="P47" s="77">
        <v>1655307</v>
      </c>
      <c r="Q47" s="77">
        <v>1655307</v>
      </c>
      <c r="R47" s="77">
        <v>1655307</v>
      </c>
      <c r="S47" s="37">
        <f>SUM(G47:R47)</f>
        <v>19863684</v>
      </c>
      <c r="T47" s="55">
        <f>S47/12</f>
        <v>1655307</v>
      </c>
      <c r="U47" s="103">
        <f>SUM(S47:T48)</f>
        <v>21518991</v>
      </c>
      <c r="W47" s="25"/>
    </row>
    <row r="48" spans="1:23" s="4" customFormat="1" ht="21.75" customHeight="1">
      <c r="A48" s="127"/>
      <c r="B48" s="122"/>
      <c r="C48" s="135"/>
      <c r="D48" s="100"/>
      <c r="E48" s="17">
        <v>113</v>
      </c>
      <c r="F48" s="21" t="s">
        <v>19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62"/>
      <c r="U48" s="103"/>
      <c r="W48" s="25"/>
    </row>
    <row r="49" spans="1:23" s="4" customFormat="1" ht="21.75" customHeight="1">
      <c r="A49" s="127"/>
      <c r="B49" s="122"/>
      <c r="C49" s="135"/>
      <c r="D49" s="100"/>
      <c r="E49" s="49">
        <v>131</v>
      </c>
      <c r="F49" s="29" t="s">
        <v>75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57"/>
      <c r="U49" s="52"/>
      <c r="W49" s="25"/>
    </row>
    <row r="50" spans="1:23" s="4" customFormat="1" ht="21.75" customHeight="1">
      <c r="A50" s="127"/>
      <c r="B50" s="122"/>
      <c r="C50" s="135"/>
      <c r="D50" s="100"/>
      <c r="E50" s="16">
        <v>133</v>
      </c>
      <c r="F50" s="29" t="s">
        <v>70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57"/>
      <c r="U50" s="52"/>
      <c r="W50" s="25"/>
    </row>
    <row r="51" spans="1:23" s="4" customFormat="1" ht="21.75" customHeight="1" thickBot="1">
      <c r="A51" s="128"/>
      <c r="B51" s="122"/>
      <c r="C51" s="135"/>
      <c r="D51" s="100"/>
      <c r="E51" s="40">
        <v>232</v>
      </c>
      <c r="F51" s="41" t="s">
        <v>73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62"/>
      <c r="U51" s="53"/>
      <c r="W51" s="25"/>
    </row>
    <row r="52" spans="1:23" s="4" customFormat="1" ht="21.75" customHeight="1">
      <c r="A52" s="117">
        <v>9</v>
      </c>
      <c r="B52" s="78">
        <v>0</v>
      </c>
      <c r="C52" s="106">
        <v>3696474</v>
      </c>
      <c r="D52" s="84" t="s">
        <v>31</v>
      </c>
      <c r="E52" s="20">
        <v>112</v>
      </c>
      <c r="F52" s="30" t="s">
        <v>25</v>
      </c>
      <c r="G52" s="77">
        <v>1655307</v>
      </c>
      <c r="H52" s="77">
        <v>1655307</v>
      </c>
      <c r="I52" s="77">
        <v>1655307</v>
      </c>
      <c r="J52" s="77">
        <v>1655307</v>
      </c>
      <c r="K52" s="77">
        <v>1655307</v>
      </c>
      <c r="L52" s="77">
        <v>1655307</v>
      </c>
      <c r="M52" s="77">
        <v>1655307</v>
      </c>
      <c r="N52" s="77">
        <v>1655307</v>
      </c>
      <c r="O52" s="77">
        <v>1655307</v>
      </c>
      <c r="P52" s="77">
        <v>1655307</v>
      </c>
      <c r="Q52" s="77">
        <v>1655307</v>
      </c>
      <c r="R52" s="77">
        <v>1655307</v>
      </c>
      <c r="S52" s="37">
        <f>SUM(G52:R52)</f>
        <v>19863684</v>
      </c>
      <c r="T52" s="55">
        <f>S52/12</f>
        <v>1655307</v>
      </c>
      <c r="U52" s="87">
        <f>SUM(S52:T53)</f>
        <v>21518991</v>
      </c>
      <c r="W52" s="25"/>
    </row>
    <row r="53" spans="1:23" s="4" customFormat="1" ht="21.75" customHeight="1">
      <c r="A53" s="117"/>
      <c r="B53" s="79"/>
      <c r="C53" s="107"/>
      <c r="D53" s="85"/>
      <c r="E53" s="16">
        <v>113</v>
      </c>
      <c r="F53" s="29" t="s">
        <v>19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57"/>
      <c r="U53" s="88"/>
      <c r="W53" s="25"/>
    </row>
    <row r="54" spans="1:23" s="4" customFormat="1" ht="21.75" customHeight="1">
      <c r="A54" s="117"/>
      <c r="B54" s="79"/>
      <c r="C54" s="107"/>
      <c r="D54" s="85"/>
      <c r="E54" s="16">
        <v>131</v>
      </c>
      <c r="F54" s="29" t="s">
        <v>75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57"/>
      <c r="U54" s="60"/>
      <c r="W54" s="25"/>
    </row>
    <row r="55" spans="1:23" s="4" customFormat="1" ht="21.75" customHeight="1">
      <c r="A55" s="117"/>
      <c r="B55" s="79"/>
      <c r="C55" s="107"/>
      <c r="D55" s="85"/>
      <c r="E55" s="16">
        <v>133</v>
      </c>
      <c r="F55" s="29" t="s">
        <v>70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57"/>
      <c r="U55" s="60"/>
      <c r="W55" s="25"/>
    </row>
    <row r="56" spans="1:23" s="4" customFormat="1" ht="21.75" customHeight="1" thickBot="1">
      <c r="A56" s="117"/>
      <c r="B56" s="80"/>
      <c r="C56" s="108"/>
      <c r="D56" s="86"/>
      <c r="E56" s="40">
        <v>232</v>
      </c>
      <c r="F56" s="41" t="s">
        <v>73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62"/>
      <c r="U56" s="60"/>
      <c r="W56" s="25"/>
    </row>
    <row r="57" spans="1:23" s="4" customFormat="1" ht="21.75" customHeight="1">
      <c r="A57" s="78">
        <v>10</v>
      </c>
      <c r="B57" s="81">
        <v>0</v>
      </c>
      <c r="C57" s="81">
        <v>2566976</v>
      </c>
      <c r="D57" s="84" t="s">
        <v>88</v>
      </c>
      <c r="E57" s="20">
        <v>112</v>
      </c>
      <c r="F57" s="30" t="s">
        <v>25</v>
      </c>
      <c r="G57" s="77">
        <v>1655307</v>
      </c>
      <c r="H57" s="77">
        <v>1655307</v>
      </c>
      <c r="I57" s="77">
        <v>1655307</v>
      </c>
      <c r="J57" s="77">
        <v>1655307</v>
      </c>
      <c r="K57" s="77">
        <v>1655307</v>
      </c>
      <c r="L57" s="77">
        <v>1655307</v>
      </c>
      <c r="M57" s="77">
        <v>1655307</v>
      </c>
      <c r="N57" s="77">
        <v>1655307</v>
      </c>
      <c r="O57" s="77">
        <v>1655307</v>
      </c>
      <c r="P57" s="77">
        <v>1655307</v>
      </c>
      <c r="Q57" s="77">
        <v>1655307</v>
      </c>
      <c r="R57" s="77">
        <v>1655307</v>
      </c>
      <c r="S57" s="37">
        <f>SUM(G57:R57)</f>
        <v>19863684</v>
      </c>
      <c r="T57" s="55">
        <f>S57/12</f>
        <v>1655307</v>
      </c>
      <c r="U57" s="87">
        <f>SUM(S57:T58)</f>
        <v>21518991</v>
      </c>
      <c r="W57" s="25"/>
    </row>
    <row r="58" spans="1:23" s="4" customFormat="1" ht="21.75" customHeight="1">
      <c r="A58" s="79"/>
      <c r="B58" s="82"/>
      <c r="C58" s="82"/>
      <c r="D58" s="85"/>
      <c r="E58" s="16">
        <v>113</v>
      </c>
      <c r="F58" s="29" t="s">
        <v>19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57"/>
      <c r="U58" s="88"/>
      <c r="W58" s="25"/>
    </row>
    <row r="59" spans="1:23" s="4" customFormat="1" ht="21.75" customHeight="1">
      <c r="A59" s="79"/>
      <c r="B59" s="82"/>
      <c r="C59" s="82"/>
      <c r="D59" s="85"/>
      <c r="E59" s="16">
        <v>131</v>
      </c>
      <c r="F59" s="29" t="s">
        <v>75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57"/>
      <c r="U59" s="74"/>
      <c r="W59" s="25"/>
    </row>
    <row r="60" spans="1:23" s="4" customFormat="1" ht="21.75" customHeight="1">
      <c r="A60" s="79"/>
      <c r="B60" s="82"/>
      <c r="C60" s="82"/>
      <c r="D60" s="85"/>
      <c r="E60" s="16">
        <v>133</v>
      </c>
      <c r="F60" s="29" t="s">
        <v>70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57"/>
      <c r="U60" s="74"/>
      <c r="W60" s="25"/>
    </row>
    <row r="61" spans="1:23" s="4" customFormat="1" ht="21.75" customHeight="1" thickBot="1">
      <c r="A61" s="80"/>
      <c r="B61" s="83"/>
      <c r="C61" s="83"/>
      <c r="D61" s="86"/>
      <c r="E61" s="40">
        <v>232</v>
      </c>
      <c r="F61" s="41" t="s">
        <v>73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62"/>
      <c r="U61" s="74"/>
      <c r="W61" s="25"/>
    </row>
    <row r="62" spans="1:23" s="4" customFormat="1" ht="21.75" customHeight="1">
      <c r="A62" s="78">
        <v>11</v>
      </c>
      <c r="B62" s="81">
        <v>0</v>
      </c>
      <c r="C62" s="81">
        <v>3245058</v>
      </c>
      <c r="D62" s="84" t="s">
        <v>89</v>
      </c>
      <c r="E62" s="20">
        <v>112</v>
      </c>
      <c r="F62" s="30" t="s">
        <v>25</v>
      </c>
      <c r="G62" s="77">
        <v>1655307</v>
      </c>
      <c r="H62" s="77">
        <v>1655307</v>
      </c>
      <c r="I62" s="77">
        <v>1655307</v>
      </c>
      <c r="J62" s="77">
        <v>1655307</v>
      </c>
      <c r="K62" s="77">
        <v>1655307</v>
      </c>
      <c r="L62" s="77">
        <v>1655307</v>
      </c>
      <c r="M62" s="77">
        <v>1655307</v>
      </c>
      <c r="N62" s="77">
        <v>1655307</v>
      </c>
      <c r="O62" s="77">
        <v>1655307</v>
      </c>
      <c r="P62" s="77">
        <v>1655307</v>
      </c>
      <c r="Q62" s="77">
        <v>1655307</v>
      </c>
      <c r="R62" s="77">
        <v>1655307</v>
      </c>
      <c r="S62" s="37">
        <f>SUM(G62:R62)</f>
        <v>19863684</v>
      </c>
      <c r="T62" s="55">
        <f>S62/12</f>
        <v>1655307</v>
      </c>
      <c r="U62" s="87">
        <f>SUM(S62:T63)</f>
        <v>21518991</v>
      </c>
      <c r="W62" s="25"/>
    </row>
    <row r="63" spans="1:23" s="4" customFormat="1" ht="21.75" customHeight="1">
      <c r="A63" s="79"/>
      <c r="B63" s="82"/>
      <c r="C63" s="82"/>
      <c r="D63" s="85"/>
      <c r="E63" s="16">
        <v>113</v>
      </c>
      <c r="F63" s="29" t="s">
        <v>19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>
        <f>SUM(G63:R63)</f>
        <v>0</v>
      </c>
      <c r="T63" s="57"/>
      <c r="U63" s="88"/>
      <c r="W63" s="25"/>
    </row>
    <row r="64" spans="1:23" s="4" customFormat="1" ht="21.75" customHeight="1">
      <c r="A64" s="79"/>
      <c r="B64" s="82"/>
      <c r="C64" s="82"/>
      <c r="D64" s="85"/>
      <c r="E64" s="16">
        <v>131</v>
      </c>
      <c r="F64" s="29" t="s">
        <v>75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  <c r="T64" s="57"/>
      <c r="U64" s="60"/>
      <c r="W64" s="25"/>
    </row>
    <row r="65" spans="1:23" s="4" customFormat="1" ht="21.75" customHeight="1">
      <c r="A65" s="79"/>
      <c r="B65" s="82"/>
      <c r="C65" s="82"/>
      <c r="D65" s="85"/>
      <c r="E65" s="16">
        <v>133</v>
      </c>
      <c r="F65" s="29" t="s">
        <v>70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57"/>
      <c r="U65" s="60"/>
      <c r="W65" s="25"/>
    </row>
    <row r="66" spans="1:23" s="4" customFormat="1" ht="21.75" customHeight="1" thickBot="1">
      <c r="A66" s="80"/>
      <c r="B66" s="83"/>
      <c r="C66" s="83"/>
      <c r="D66" s="86"/>
      <c r="E66" s="40">
        <v>232</v>
      </c>
      <c r="F66" s="41" t="s">
        <v>73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62"/>
      <c r="U66" s="60"/>
      <c r="W66" s="25"/>
    </row>
    <row r="67" spans="1:23" s="4" customFormat="1" ht="21.75" customHeight="1">
      <c r="A67" s="78">
        <v>12</v>
      </c>
      <c r="B67" s="81">
        <v>0</v>
      </c>
      <c r="C67" s="81">
        <v>3441880</v>
      </c>
      <c r="D67" s="84" t="s">
        <v>90</v>
      </c>
      <c r="E67" s="20">
        <v>112</v>
      </c>
      <c r="F67" s="30" t="s">
        <v>25</v>
      </c>
      <c r="G67" s="77">
        <v>1655307</v>
      </c>
      <c r="H67" s="77">
        <v>1655307</v>
      </c>
      <c r="I67" s="77">
        <v>1655307</v>
      </c>
      <c r="J67" s="77">
        <v>1655307</v>
      </c>
      <c r="K67" s="77">
        <v>1655307</v>
      </c>
      <c r="L67" s="77">
        <v>1655307</v>
      </c>
      <c r="M67" s="77">
        <v>1655307</v>
      </c>
      <c r="N67" s="77">
        <v>1655307</v>
      </c>
      <c r="O67" s="77">
        <v>1655307</v>
      </c>
      <c r="P67" s="77">
        <v>1655307</v>
      </c>
      <c r="Q67" s="77">
        <v>1655307</v>
      </c>
      <c r="R67" s="77">
        <v>1655307</v>
      </c>
      <c r="S67" s="37">
        <f>SUM(G67:R67)</f>
        <v>19863684</v>
      </c>
      <c r="T67" s="55">
        <f>S67/12</f>
        <v>1655307</v>
      </c>
      <c r="U67" s="87">
        <f>SUM(S67:T68)</f>
        <v>21518991</v>
      </c>
      <c r="W67" s="25"/>
    </row>
    <row r="68" spans="1:23" s="4" customFormat="1" ht="21.75" customHeight="1">
      <c r="A68" s="79"/>
      <c r="B68" s="82"/>
      <c r="C68" s="82"/>
      <c r="D68" s="85"/>
      <c r="E68" s="16">
        <v>113</v>
      </c>
      <c r="F68" s="29" t="s">
        <v>19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57"/>
      <c r="U68" s="88"/>
      <c r="W68" s="25"/>
    </row>
    <row r="69" spans="1:23" s="4" customFormat="1" ht="21.75" customHeight="1">
      <c r="A69" s="79"/>
      <c r="B69" s="82"/>
      <c r="C69" s="82"/>
      <c r="D69" s="85"/>
      <c r="E69" s="16">
        <v>131</v>
      </c>
      <c r="F69" s="29" t="s">
        <v>75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57"/>
      <c r="U69" s="74"/>
      <c r="W69" s="25"/>
    </row>
    <row r="70" spans="1:23" s="4" customFormat="1" ht="21.75" customHeight="1">
      <c r="A70" s="79"/>
      <c r="B70" s="82"/>
      <c r="C70" s="82"/>
      <c r="D70" s="85"/>
      <c r="E70" s="16">
        <v>133</v>
      </c>
      <c r="F70" s="29" t="s">
        <v>70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3"/>
      <c r="T70" s="57"/>
      <c r="U70" s="74"/>
      <c r="W70" s="25"/>
    </row>
    <row r="71" spans="1:23" s="4" customFormat="1" ht="24" customHeight="1" thickBot="1">
      <c r="A71" s="80"/>
      <c r="B71" s="83"/>
      <c r="C71" s="83"/>
      <c r="D71" s="86"/>
      <c r="E71" s="40">
        <v>232</v>
      </c>
      <c r="F71" s="41" t="s">
        <v>73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62"/>
      <c r="U71" s="74"/>
      <c r="W71" s="25"/>
    </row>
    <row r="72" spans="1:23" s="4" customFormat="1" ht="21.75" customHeight="1">
      <c r="A72" s="78">
        <v>13</v>
      </c>
      <c r="B72" s="81">
        <v>0</v>
      </c>
      <c r="C72" s="81">
        <v>1449348</v>
      </c>
      <c r="D72" s="84" t="s">
        <v>91</v>
      </c>
      <c r="E72" s="20">
        <v>112</v>
      </c>
      <c r="F72" s="30" t="s">
        <v>25</v>
      </c>
      <c r="G72" s="77">
        <v>1655307</v>
      </c>
      <c r="H72" s="77">
        <v>1655307</v>
      </c>
      <c r="I72" s="77">
        <v>1655307</v>
      </c>
      <c r="J72" s="77">
        <v>1655307</v>
      </c>
      <c r="K72" s="77">
        <v>1655307</v>
      </c>
      <c r="L72" s="77">
        <v>1655307</v>
      </c>
      <c r="M72" s="77">
        <v>1655307</v>
      </c>
      <c r="N72" s="77">
        <v>1655307</v>
      </c>
      <c r="O72" s="77">
        <v>1655307</v>
      </c>
      <c r="P72" s="77"/>
      <c r="Q72" s="77"/>
      <c r="R72" s="77"/>
      <c r="S72" s="37">
        <f>SUM(G72:R72)</f>
        <v>14897763</v>
      </c>
      <c r="T72" s="55">
        <f>S72/12</f>
        <v>1241480.25</v>
      </c>
      <c r="U72" s="87">
        <f>SUM(S72:T73)</f>
        <v>16139243.25</v>
      </c>
      <c r="W72" s="25"/>
    </row>
    <row r="73" spans="1:23" s="4" customFormat="1" ht="21.75" customHeight="1">
      <c r="A73" s="79"/>
      <c r="B73" s="82"/>
      <c r="C73" s="82"/>
      <c r="D73" s="85"/>
      <c r="E73" s="16">
        <v>113</v>
      </c>
      <c r="F73" s="29" t="s">
        <v>19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57"/>
      <c r="U73" s="88"/>
      <c r="W73" s="25"/>
    </row>
    <row r="74" spans="1:23" s="4" customFormat="1" ht="21.75" customHeight="1">
      <c r="A74" s="79"/>
      <c r="B74" s="82"/>
      <c r="C74" s="82"/>
      <c r="D74" s="85"/>
      <c r="E74" s="16">
        <v>131</v>
      </c>
      <c r="F74" s="29" t="s">
        <v>75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3"/>
      <c r="T74" s="57"/>
      <c r="U74" s="74"/>
      <c r="W74" s="25"/>
    </row>
    <row r="75" spans="1:23" s="4" customFormat="1" ht="21.75" customHeight="1">
      <c r="A75" s="79"/>
      <c r="B75" s="82"/>
      <c r="C75" s="82"/>
      <c r="D75" s="85"/>
      <c r="E75" s="16">
        <v>133</v>
      </c>
      <c r="F75" s="29" t="s">
        <v>70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57"/>
      <c r="U75" s="74"/>
      <c r="W75" s="25"/>
    </row>
    <row r="76" spans="1:23" s="4" customFormat="1" ht="24" customHeight="1" thickBot="1">
      <c r="A76" s="80"/>
      <c r="B76" s="83"/>
      <c r="C76" s="83"/>
      <c r="D76" s="86"/>
      <c r="E76" s="40">
        <v>232</v>
      </c>
      <c r="F76" s="41" t="s">
        <v>73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62"/>
      <c r="U76" s="74"/>
      <c r="W76" s="25"/>
    </row>
    <row r="77" spans="1:23" s="4" customFormat="1" ht="21.75" customHeight="1">
      <c r="A77" s="78">
        <v>14</v>
      </c>
      <c r="B77" s="81">
        <v>0</v>
      </c>
      <c r="C77" s="81">
        <v>2449051</v>
      </c>
      <c r="D77" s="84" t="s">
        <v>92</v>
      </c>
      <c r="E77" s="20">
        <v>112</v>
      </c>
      <c r="F77" s="30" t="s">
        <v>25</v>
      </c>
      <c r="G77" s="39"/>
      <c r="H77" s="39"/>
      <c r="I77" s="39"/>
      <c r="J77" s="39"/>
      <c r="K77" s="39"/>
      <c r="L77" s="39"/>
      <c r="M77" s="39"/>
      <c r="N77" s="39"/>
      <c r="O77" s="39"/>
      <c r="P77" s="77">
        <v>1655307</v>
      </c>
      <c r="Q77" s="77">
        <v>1655307</v>
      </c>
      <c r="R77" s="77">
        <v>1655307</v>
      </c>
      <c r="S77" s="37">
        <f>SUM(G77:R77)</f>
        <v>4965921</v>
      </c>
      <c r="T77" s="55">
        <f>S77/12</f>
        <v>413826.75</v>
      </c>
      <c r="U77" s="87">
        <f>SUM(S77:T78)</f>
        <v>5379747.75</v>
      </c>
      <c r="W77" s="25"/>
    </row>
    <row r="78" spans="1:23" s="4" customFormat="1" ht="21.75" customHeight="1">
      <c r="A78" s="79"/>
      <c r="B78" s="82"/>
      <c r="C78" s="82"/>
      <c r="D78" s="85"/>
      <c r="E78" s="16">
        <v>113</v>
      </c>
      <c r="F78" s="29" t="s">
        <v>19</v>
      </c>
      <c r="G78" s="32"/>
      <c r="H78" s="32"/>
      <c r="I78" s="32"/>
      <c r="J78" s="32"/>
      <c r="K78" s="32"/>
      <c r="L78" s="32"/>
      <c r="M78" s="32"/>
      <c r="N78" s="32"/>
      <c r="O78" s="32"/>
      <c r="P78" s="77"/>
      <c r="Q78" s="77"/>
      <c r="R78" s="77"/>
      <c r="S78" s="33"/>
      <c r="T78" s="57"/>
      <c r="U78" s="88"/>
      <c r="W78" s="25"/>
    </row>
    <row r="79" spans="1:23" s="4" customFormat="1" ht="21.75" customHeight="1">
      <c r="A79" s="79"/>
      <c r="B79" s="82"/>
      <c r="C79" s="82"/>
      <c r="D79" s="85"/>
      <c r="E79" s="16">
        <v>131</v>
      </c>
      <c r="F79" s="29" t="s">
        <v>75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57"/>
      <c r="U79" s="74"/>
      <c r="W79" s="25"/>
    </row>
    <row r="80" spans="1:23" s="4" customFormat="1" ht="21.75" customHeight="1">
      <c r="A80" s="79"/>
      <c r="B80" s="82"/>
      <c r="C80" s="82"/>
      <c r="D80" s="85"/>
      <c r="E80" s="16">
        <v>133</v>
      </c>
      <c r="F80" s="29" t="s">
        <v>70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57"/>
      <c r="U80" s="74"/>
      <c r="W80" s="25"/>
    </row>
    <row r="81" spans="1:23" s="4" customFormat="1" ht="24" customHeight="1" thickBot="1">
      <c r="A81" s="80"/>
      <c r="B81" s="83"/>
      <c r="C81" s="83"/>
      <c r="D81" s="86"/>
      <c r="E81" s="40">
        <v>232</v>
      </c>
      <c r="F81" s="41" t="s">
        <v>73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62"/>
      <c r="U81" s="74"/>
      <c r="W81" s="25"/>
    </row>
    <row r="82" spans="1:23" s="4" customFormat="1" ht="21.75" customHeight="1">
      <c r="A82" s="149">
        <v>15</v>
      </c>
      <c r="B82" s="152">
        <v>0</v>
      </c>
      <c r="C82" s="152">
        <v>4102825</v>
      </c>
      <c r="D82" s="155" t="s">
        <v>32</v>
      </c>
      <c r="E82" s="20">
        <v>111</v>
      </c>
      <c r="F82" s="30" t="s">
        <v>18</v>
      </c>
      <c r="G82" s="39">
        <v>2835000</v>
      </c>
      <c r="H82" s="39">
        <v>2835000</v>
      </c>
      <c r="I82" s="39">
        <v>2835000</v>
      </c>
      <c r="J82" s="39">
        <v>2835000</v>
      </c>
      <c r="K82" s="39">
        <v>2835000</v>
      </c>
      <c r="L82" s="39">
        <v>2835000</v>
      </c>
      <c r="M82" s="39">
        <v>2835000</v>
      </c>
      <c r="N82" s="39">
        <v>2835000</v>
      </c>
      <c r="O82" s="39">
        <v>2835000</v>
      </c>
      <c r="P82" s="39">
        <v>2835000</v>
      </c>
      <c r="Q82" s="39">
        <v>2835000</v>
      </c>
      <c r="R82" s="39">
        <v>2835000</v>
      </c>
      <c r="S82" s="37">
        <f>SUM(G82:R82)</f>
        <v>34020000</v>
      </c>
      <c r="T82" s="97">
        <f>U82/12</f>
        <v>3150000</v>
      </c>
      <c r="U82" s="183">
        <f>SUM(S82:S83)</f>
        <v>37800000</v>
      </c>
      <c r="W82" s="25"/>
    </row>
    <row r="83" spans="1:23" s="4" customFormat="1" ht="21.75" customHeight="1">
      <c r="A83" s="150"/>
      <c r="B83" s="153"/>
      <c r="C83" s="153"/>
      <c r="D83" s="156"/>
      <c r="E83" s="16">
        <v>134</v>
      </c>
      <c r="F83" s="29" t="s">
        <v>76</v>
      </c>
      <c r="G83" s="32">
        <v>315000</v>
      </c>
      <c r="H83" s="32">
        <v>315000</v>
      </c>
      <c r="I83" s="32">
        <v>315000</v>
      </c>
      <c r="J83" s="32">
        <v>315000</v>
      </c>
      <c r="K83" s="32">
        <v>315000</v>
      </c>
      <c r="L83" s="32">
        <v>315000</v>
      </c>
      <c r="M83" s="32">
        <v>315000</v>
      </c>
      <c r="N83" s="32">
        <v>315000</v>
      </c>
      <c r="O83" s="32">
        <v>315000</v>
      </c>
      <c r="P83" s="32">
        <v>315000</v>
      </c>
      <c r="Q83" s="32">
        <v>315000</v>
      </c>
      <c r="R83" s="32">
        <v>315000</v>
      </c>
      <c r="S83" s="33">
        <f>SUM(G83:R83)</f>
        <v>3780000</v>
      </c>
      <c r="T83" s="98"/>
      <c r="U83" s="184"/>
      <c r="W83" s="25"/>
    </row>
    <row r="84" spans="1:23" s="4" customFormat="1" ht="21.75" customHeight="1" thickBot="1">
      <c r="A84" s="151"/>
      <c r="B84" s="154"/>
      <c r="C84" s="154"/>
      <c r="D84" s="157"/>
      <c r="E84" s="40">
        <v>232</v>
      </c>
      <c r="F84" s="41" t="s">
        <v>73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3"/>
      <c r="T84" s="64"/>
      <c r="U84" s="74"/>
      <c r="W84" s="25"/>
    </row>
    <row r="85" spans="1:23" s="4" customFormat="1" ht="21.75" customHeight="1">
      <c r="A85" s="158">
        <v>16</v>
      </c>
      <c r="B85" s="106">
        <v>0</v>
      </c>
      <c r="C85" s="92">
        <v>3633525</v>
      </c>
      <c r="D85" s="84" t="s">
        <v>34</v>
      </c>
      <c r="E85" s="20">
        <v>111</v>
      </c>
      <c r="F85" s="30" t="s">
        <v>18</v>
      </c>
      <c r="G85" s="39">
        <v>1980000</v>
      </c>
      <c r="H85" s="39">
        <v>1980000</v>
      </c>
      <c r="I85" s="39">
        <v>1980000</v>
      </c>
      <c r="J85" s="39">
        <v>1980000</v>
      </c>
      <c r="K85" s="39">
        <v>1980000</v>
      </c>
      <c r="L85" s="39">
        <v>1980000</v>
      </c>
      <c r="M85" s="39">
        <v>1980000</v>
      </c>
      <c r="N85" s="39">
        <v>1980000</v>
      </c>
      <c r="O85" s="39">
        <v>1980000</v>
      </c>
      <c r="P85" s="39">
        <v>1980000</v>
      </c>
      <c r="Q85" s="39">
        <v>1980000</v>
      </c>
      <c r="R85" s="39">
        <v>1980000</v>
      </c>
      <c r="S85" s="37">
        <f>SUM(G85:R85)</f>
        <v>23760000</v>
      </c>
      <c r="T85" s="104">
        <v>2200000</v>
      </c>
      <c r="U85" s="183">
        <f>SUM(S85:T86)</f>
        <v>28600000</v>
      </c>
      <c r="W85" s="25"/>
    </row>
    <row r="86" spans="1:23" s="4" customFormat="1" ht="21.75" customHeight="1">
      <c r="A86" s="159"/>
      <c r="B86" s="107"/>
      <c r="C86" s="93"/>
      <c r="D86" s="85"/>
      <c r="E86" s="16">
        <v>134</v>
      </c>
      <c r="F86" s="29" t="s">
        <v>76</v>
      </c>
      <c r="G86" s="32">
        <v>220000</v>
      </c>
      <c r="H86" s="32">
        <v>220000</v>
      </c>
      <c r="I86" s="32">
        <v>220000</v>
      </c>
      <c r="J86" s="32">
        <v>220000</v>
      </c>
      <c r="K86" s="32">
        <v>220000</v>
      </c>
      <c r="L86" s="32">
        <v>220000</v>
      </c>
      <c r="M86" s="32">
        <v>220000</v>
      </c>
      <c r="N86" s="32">
        <v>220000</v>
      </c>
      <c r="O86" s="32">
        <v>220000</v>
      </c>
      <c r="P86" s="32">
        <v>220000</v>
      </c>
      <c r="Q86" s="32">
        <v>220000</v>
      </c>
      <c r="R86" s="32">
        <v>220000</v>
      </c>
      <c r="S86" s="33">
        <f>SUM(G86:R86)</f>
        <v>2640000</v>
      </c>
      <c r="T86" s="105"/>
      <c r="U86" s="184"/>
      <c r="W86" s="25"/>
    </row>
    <row r="87" spans="1:23" s="4" customFormat="1" ht="21.75" customHeight="1" thickBot="1">
      <c r="A87" s="160"/>
      <c r="B87" s="108"/>
      <c r="C87" s="94"/>
      <c r="D87" s="86"/>
      <c r="E87" s="40">
        <v>232</v>
      </c>
      <c r="F87" s="41" t="s">
        <v>73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3"/>
      <c r="T87" s="64"/>
      <c r="U87" s="194"/>
      <c r="W87" s="25"/>
    </row>
    <row r="88" spans="1:23" s="4" customFormat="1" ht="21.75" customHeight="1">
      <c r="A88" s="78">
        <v>17</v>
      </c>
      <c r="B88" s="81">
        <v>0</v>
      </c>
      <c r="C88" s="106"/>
      <c r="D88" s="84" t="s">
        <v>96</v>
      </c>
      <c r="E88" s="20">
        <v>111</v>
      </c>
      <c r="F88" s="30" t="s">
        <v>18</v>
      </c>
      <c r="G88" s="39">
        <v>720000</v>
      </c>
      <c r="H88" s="39">
        <v>720000</v>
      </c>
      <c r="I88" s="39">
        <v>720000</v>
      </c>
      <c r="J88" s="39">
        <v>720000</v>
      </c>
      <c r="K88" s="39">
        <v>720000</v>
      </c>
      <c r="L88" s="39">
        <v>720000</v>
      </c>
      <c r="M88" s="39">
        <v>720000</v>
      </c>
      <c r="N88" s="39">
        <v>720000</v>
      </c>
      <c r="O88" s="39">
        <v>720000</v>
      </c>
      <c r="P88" s="39">
        <v>720000</v>
      </c>
      <c r="Q88" s="39">
        <v>720000</v>
      </c>
      <c r="R88" s="39">
        <v>720000</v>
      </c>
      <c r="S88" s="37">
        <f>SUM(G88:R88)</f>
        <v>8640000</v>
      </c>
      <c r="T88" s="95">
        <v>1100000</v>
      </c>
      <c r="U88" s="87">
        <f>SUM(S88:T88)</f>
        <v>9740000</v>
      </c>
      <c r="W88" s="25"/>
    </row>
    <row r="89" spans="1:23" s="4" customFormat="1" ht="21.75" customHeight="1">
      <c r="A89" s="79"/>
      <c r="B89" s="82"/>
      <c r="C89" s="107"/>
      <c r="D89" s="85"/>
      <c r="E89" s="16">
        <v>134</v>
      </c>
      <c r="F89" s="29" t="s">
        <v>76</v>
      </c>
      <c r="G89" s="32">
        <v>80000</v>
      </c>
      <c r="H89" s="32">
        <v>80000</v>
      </c>
      <c r="I89" s="32">
        <v>80000</v>
      </c>
      <c r="J89" s="32">
        <v>80000</v>
      </c>
      <c r="K89" s="32">
        <v>80000</v>
      </c>
      <c r="L89" s="32">
        <v>80000</v>
      </c>
      <c r="M89" s="32">
        <v>80000</v>
      </c>
      <c r="N89" s="32">
        <v>80000</v>
      </c>
      <c r="O89" s="32">
        <v>80000</v>
      </c>
      <c r="P89" s="32">
        <v>80000</v>
      </c>
      <c r="Q89" s="32">
        <v>80000</v>
      </c>
      <c r="R89" s="32">
        <v>80000</v>
      </c>
      <c r="S89" s="33">
        <f>SUM(G89:R89)</f>
        <v>960000</v>
      </c>
      <c r="T89" s="96"/>
      <c r="U89" s="88"/>
      <c r="W89" s="25"/>
    </row>
    <row r="90" spans="1:23" s="4" customFormat="1" ht="21.75" customHeight="1" thickBot="1">
      <c r="A90" s="80"/>
      <c r="B90" s="83"/>
      <c r="C90" s="108"/>
      <c r="D90" s="86"/>
      <c r="E90" s="40">
        <v>232</v>
      </c>
      <c r="F90" s="41" t="s">
        <v>73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62"/>
      <c r="U90" s="182"/>
      <c r="W90" s="25"/>
    </row>
    <row r="91" spans="1:23" s="4" customFormat="1" ht="26.25" customHeight="1">
      <c r="A91" s="78">
        <v>18</v>
      </c>
      <c r="B91" s="81">
        <v>0</v>
      </c>
      <c r="C91" s="81">
        <v>3817620</v>
      </c>
      <c r="D91" s="113" t="s">
        <v>33</v>
      </c>
      <c r="E91" s="20">
        <v>144</v>
      </c>
      <c r="F91" s="30" t="s">
        <v>23</v>
      </c>
      <c r="G91" s="39">
        <v>2300000</v>
      </c>
      <c r="H91" s="39">
        <v>2300000</v>
      </c>
      <c r="I91" s="39">
        <v>2300000</v>
      </c>
      <c r="J91" s="39">
        <v>2300000</v>
      </c>
      <c r="K91" s="39">
        <v>2300000</v>
      </c>
      <c r="L91" s="39">
        <v>2300000</v>
      </c>
      <c r="M91" s="39">
        <v>2300000</v>
      </c>
      <c r="N91" s="39">
        <v>2300000</v>
      </c>
      <c r="O91" s="39">
        <v>2300000</v>
      </c>
      <c r="P91" s="39">
        <v>2300000</v>
      </c>
      <c r="Q91" s="39">
        <v>2300000</v>
      </c>
      <c r="R91" s="39">
        <v>2300000</v>
      </c>
      <c r="S91" s="37">
        <f>SUM(G91:R91)</f>
        <v>27600000</v>
      </c>
      <c r="T91" s="175">
        <f>S91/12</f>
        <v>2300000</v>
      </c>
      <c r="U91" s="87">
        <f>SUM(S91:T91)</f>
        <v>29900000</v>
      </c>
      <c r="W91" s="25"/>
    </row>
    <row r="92" spans="1:23" s="4" customFormat="1" ht="26.25" customHeight="1">
      <c r="A92" s="79"/>
      <c r="B92" s="82"/>
      <c r="C92" s="82"/>
      <c r="D92" s="114"/>
      <c r="E92" s="16">
        <v>131</v>
      </c>
      <c r="F92" s="29" t="s">
        <v>75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176"/>
      <c r="U92" s="88"/>
      <c r="W92" s="25"/>
    </row>
    <row r="93" spans="1:23" s="4" customFormat="1" ht="26.25" customHeight="1">
      <c r="A93" s="79"/>
      <c r="B93" s="82"/>
      <c r="C93" s="82"/>
      <c r="D93" s="114"/>
      <c r="E93" s="16">
        <v>133</v>
      </c>
      <c r="F93" s="29" t="s">
        <v>70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176"/>
      <c r="U93" s="88"/>
      <c r="W93" s="25"/>
    </row>
    <row r="94" spans="1:23" s="4" customFormat="1" ht="26.25" customHeight="1">
      <c r="A94" s="79"/>
      <c r="B94" s="82"/>
      <c r="C94" s="82"/>
      <c r="D94" s="114"/>
      <c r="E94" s="16">
        <v>144</v>
      </c>
      <c r="F94" s="29" t="s">
        <v>77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176"/>
      <c r="U94" s="88"/>
      <c r="W94" s="25"/>
    </row>
    <row r="95" spans="1:23" s="4" customFormat="1" ht="26.25" customHeight="1" thickBot="1">
      <c r="A95" s="80"/>
      <c r="B95" s="83"/>
      <c r="C95" s="83"/>
      <c r="D95" s="115"/>
      <c r="E95" s="40">
        <v>232</v>
      </c>
      <c r="F95" s="41" t="s">
        <v>73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177"/>
      <c r="U95" s="88"/>
      <c r="W95" s="25"/>
    </row>
    <row r="96" spans="1:23" s="4" customFormat="1" ht="30" customHeight="1">
      <c r="A96" s="78">
        <v>19</v>
      </c>
      <c r="B96" s="81">
        <v>0</v>
      </c>
      <c r="C96" s="92">
        <v>4529176</v>
      </c>
      <c r="D96" s="84" t="s">
        <v>35</v>
      </c>
      <c r="E96" s="20">
        <v>145</v>
      </c>
      <c r="F96" s="30" t="s">
        <v>78</v>
      </c>
      <c r="G96" s="39">
        <v>2500000</v>
      </c>
      <c r="H96" s="39">
        <v>2500000</v>
      </c>
      <c r="I96" s="39">
        <v>2500000</v>
      </c>
      <c r="J96" s="39">
        <v>2500000</v>
      </c>
      <c r="K96" s="39">
        <v>2500000</v>
      </c>
      <c r="L96" s="39">
        <v>2500000</v>
      </c>
      <c r="M96" s="39">
        <v>2800000</v>
      </c>
      <c r="N96" s="39">
        <v>2800000</v>
      </c>
      <c r="O96" s="39">
        <v>2800000</v>
      </c>
      <c r="P96" s="39">
        <v>2800000</v>
      </c>
      <c r="Q96" s="39">
        <v>2800000</v>
      </c>
      <c r="R96" s="39">
        <v>2800000</v>
      </c>
      <c r="S96" s="37">
        <f>SUM(G96:R96)</f>
        <v>31800000</v>
      </c>
      <c r="T96" s="39">
        <f>S96/12</f>
        <v>2650000</v>
      </c>
      <c r="U96" s="178">
        <f>SUM(S96:T96)</f>
        <v>34450000</v>
      </c>
      <c r="W96" s="25"/>
    </row>
    <row r="97" spans="1:23" s="4" customFormat="1" ht="30" customHeight="1">
      <c r="A97" s="79"/>
      <c r="B97" s="82"/>
      <c r="C97" s="93"/>
      <c r="D97" s="85"/>
      <c r="E97" s="16">
        <v>131</v>
      </c>
      <c r="F97" s="29" t="s">
        <v>75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/>
      <c r="T97" s="32"/>
      <c r="U97" s="179"/>
      <c r="W97" s="25"/>
    </row>
    <row r="98" spans="1:23" s="4" customFormat="1" ht="30" customHeight="1">
      <c r="A98" s="79"/>
      <c r="B98" s="82"/>
      <c r="C98" s="93"/>
      <c r="D98" s="85"/>
      <c r="E98" s="16">
        <v>133</v>
      </c>
      <c r="F98" s="29" t="s">
        <v>70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2"/>
      <c r="U98" s="179"/>
      <c r="W98" s="25"/>
    </row>
    <row r="99" spans="1:23" s="4" customFormat="1" ht="30" customHeight="1">
      <c r="A99" s="79"/>
      <c r="B99" s="82"/>
      <c r="C99" s="93"/>
      <c r="D99" s="85"/>
      <c r="E99" s="16">
        <v>144</v>
      </c>
      <c r="F99" s="29" t="s">
        <v>77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3"/>
      <c r="T99" s="32"/>
      <c r="U99" s="179"/>
      <c r="W99" s="25"/>
    </row>
    <row r="100" spans="1:23" s="4" customFormat="1" ht="30" customHeight="1" thickBot="1">
      <c r="A100" s="80"/>
      <c r="B100" s="83"/>
      <c r="C100" s="94"/>
      <c r="D100" s="86"/>
      <c r="E100" s="40">
        <v>232</v>
      </c>
      <c r="F100" s="41" t="s">
        <v>73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3"/>
      <c r="T100" s="42"/>
      <c r="U100" s="181"/>
      <c r="W100" s="25"/>
    </row>
    <row r="101" spans="1:23" s="4" customFormat="1" ht="21.75" customHeight="1">
      <c r="A101" s="78">
        <v>20</v>
      </c>
      <c r="B101" s="81">
        <v>0</v>
      </c>
      <c r="C101" s="92">
        <v>3470292</v>
      </c>
      <c r="D101" s="84" t="s">
        <v>37</v>
      </c>
      <c r="E101" s="20">
        <v>144</v>
      </c>
      <c r="F101" s="30" t="s">
        <v>23</v>
      </c>
      <c r="G101" s="39">
        <v>1450000</v>
      </c>
      <c r="H101" s="39">
        <v>1450000</v>
      </c>
      <c r="I101" s="39">
        <v>1450000</v>
      </c>
      <c r="J101" s="39">
        <v>1450000</v>
      </c>
      <c r="K101" s="39">
        <v>1450000</v>
      </c>
      <c r="L101" s="39">
        <v>1450000</v>
      </c>
      <c r="M101" s="39">
        <v>1450000</v>
      </c>
      <c r="N101" s="39">
        <v>1450000</v>
      </c>
      <c r="O101" s="39">
        <v>1450000</v>
      </c>
      <c r="P101" s="39">
        <v>1450000</v>
      </c>
      <c r="Q101" s="39">
        <v>1450000</v>
      </c>
      <c r="R101" s="39">
        <v>1450000</v>
      </c>
      <c r="S101" s="37">
        <f>SUM(G101:R101)</f>
        <v>17400000</v>
      </c>
      <c r="T101" s="39">
        <f>S101/12</f>
        <v>1450000</v>
      </c>
      <c r="U101" s="178">
        <f>SUM(S101:T101)</f>
        <v>18850000</v>
      </c>
      <c r="W101" s="25"/>
    </row>
    <row r="102" spans="1:23" s="4" customFormat="1" ht="21.75" customHeight="1">
      <c r="A102" s="79"/>
      <c r="B102" s="82"/>
      <c r="C102" s="93"/>
      <c r="D102" s="85"/>
      <c r="E102" s="16">
        <v>131</v>
      </c>
      <c r="F102" s="29" t="s">
        <v>75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2"/>
      <c r="U102" s="179"/>
      <c r="W102" s="25"/>
    </row>
    <row r="103" spans="1:23" s="4" customFormat="1" ht="21.75" customHeight="1">
      <c r="A103" s="79"/>
      <c r="B103" s="82"/>
      <c r="C103" s="93"/>
      <c r="D103" s="85"/>
      <c r="E103" s="16">
        <v>133</v>
      </c>
      <c r="F103" s="29" t="s">
        <v>70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  <c r="T103" s="32"/>
      <c r="U103" s="179"/>
      <c r="W103" s="25"/>
    </row>
    <row r="104" spans="1:23" s="4" customFormat="1" ht="21.75" customHeight="1">
      <c r="A104" s="79"/>
      <c r="B104" s="82"/>
      <c r="C104" s="93"/>
      <c r="D104" s="85"/>
      <c r="E104" s="16">
        <v>144</v>
      </c>
      <c r="F104" s="29" t="s">
        <v>77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2"/>
      <c r="U104" s="179"/>
      <c r="W104" s="25"/>
    </row>
    <row r="105" spans="1:23" s="4" customFormat="1" ht="21.75" customHeight="1" thickBot="1">
      <c r="A105" s="80"/>
      <c r="B105" s="83"/>
      <c r="C105" s="94"/>
      <c r="D105" s="86"/>
      <c r="E105" s="40">
        <v>232</v>
      </c>
      <c r="F105" s="41" t="s">
        <v>73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3"/>
      <c r="T105" s="42"/>
      <c r="U105" s="181"/>
      <c r="W105" s="25"/>
    </row>
    <row r="106" spans="1:23" s="4" customFormat="1" ht="21.75" customHeight="1">
      <c r="A106" s="78">
        <v>21</v>
      </c>
      <c r="B106" s="81">
        <v>0</v>
      </c>
      <c r="C106" s="92">
        <v>3933175</v>
      </c>
      <c r="D106" s="84" t="s">
        <v>38</v>
      </c>
      <c r="E106" s="20">
        <v>144</v>
      </c>
      <c r="F106" s="30" t="s">
        <v>23</v>
      </c>
      <c r="G106" s="66">
        <v>1350000</v>
      </c>
      <c r="H106" s="66">
        <v>1350000</v>
      </c>
      <c r="I106" s="66">
        <v>1350000</v>
      </c>
      <c r="J106" s="66">
        <v>1350000</v>
      </c>
      <c r="K106" s="66">
        <v>1350000</v>
      </c>
      <c r="L106" s="66">
        <v>1350000</v>
      </c>
      <c r="M106" s="66">
        <v>1350000</v>
      </c>
      <c r="N106" s="66">
        <v>1350000</v>
      </c>
      <c r="O106" s="66">
        <v>1350000</v>
      </c>
      <c r="P106" s="66">
        <v>1350000</v>
      </c>
      <c r="Q106" s="66">
        <v>1350000</v>
      </c>
      <c r="R106" s="66">
        <v>1350000</v>
      </c>
      <c r="S106" s="37">
        <f>SUM(G106:R106)</f>
        <v>16200000</v>
      </c>
      <c r="T106" s="39">
        <f>S106/12</f>
        <v>1350000</v>
      </c>
      <c r="U106" s="178">
        <f>SUM(S106:T106)</f>
        <v>17550000</v>
      </c>
      <c r="W106" s="25"/>
    </row>
    <row r="107" spans="1:23" s="4" customFormat="1" ht="21.75" customHeight="1">
      <c r="A107" s="79"/>
      <c r="B107" s="82"/>
      <c r="C107" s="93"/>
      <c r="D107" s="85"/>
      <c r="E107" s="16">
        <v>131</v>
      </c>
      <c r="F107" s="29" t="s">
        <v>75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33"/>
      <c r="T107" s="32"/>
      <c r="U107" s="179"/>
      <c r="W107" s="25"/>
    </row>
    <row r="108" spans="1:23" s="4" customFormat="1" ht="21.75" customHeight="1">
      <c r="A108" s="79"/>
      <c r="B108" s="82"/>
      <c r="C108" s="93"/>
      <c r="D108" s="85"/>
      <c r="E108" s="16">
        <v>133</v>
      </c>
      <c r="F108" s="29" t="s">
        <v>70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33"/>
      <c r="T108" s="32"/>
      <c r="U108" s="179"/>
      <c r="W108" s="25"/>
    </row>
    <row r="109" spans="1:23" s="4" customFormat="1" ht="21.75" customHeight="1">
      <c r="A109" s="79"/>
      <c r="B109" s="82"/>
      <c r="C109" s="93"/>
      <c r="D109" s="85"/>
      <c r="E109" s="16">
        <v>144</v>
      </c>
      <c r="F109" s="29" t="s">
        <v>77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33"/>
      <c r="T109" s="32"/>
      <c r="U109" s="179"/>
      <c r="W109" s="25"/>
    </row>
    <row r="110" spans="1:23" s="4" customFormat="1" ht="21.75" customHeight="1" thickBot="1">
      <c r="A110" s="80"/>
      <c r="B110" s="83"/>
      <c r="C110" s="94"/>
      <c r="D110" s="86"/>
      <c r="E110" s="40">
        <v>232</v>
      </c>
      <c r="F110" s="41" t="s">
        <v>73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43"/>
      <c r="T110" s="42"/>
      <c r="U110" s="181"/>
      <c r="W110" s="25"/>
    </row>
    <row r="111" spans="1:23" s="4" customFormat="1" ht="21.75" customHeight="1">
      <c r="A111" s="78">
        <v>22</v>
      </c>
      <c r="B111" s="81">
        <v>0</v>
      </c>
      <c r="C111" s="92">
        <v>5225614</v>
      </c>
      <c r="D111" s="84" t="s">
        <v>63</v>
      </c>
      <c r="E111" s="20">
        <v>144</v>
      </c>
      <c r="F111" s="30" t="s">
        <v>23</v>
      </c>
      <c r="G111" s="66">
        <v>1350000</v>
      </c>
      <c r="H111" s="66">
        <v>1350000</v>
      </c>
      <c r="I111" s="66">
        <v>1350000</v>
      </c>
      <c r="J111" s="66">
        <v>1350000</v>
      </c>
      <c r="K111" s="66">
        <v>1350000</v>
      </c>
      <c r="L111" s="66">
        <v>1350000</v>
      </c>
      <c r="M111" s="66">
        <v>1350000</v>
      </c>
      <c r="N111" s="66">
        <v>1350000</v>
      </c>
      <c r="O111" s="66">
        <v>1350000</v>
      </c>
      <c r="P111" s="66">
        <v>1350000</v>
      </c>
      <c r="Q111" s="66">
        <v>1350000</v>
      </c>
      <c r="R111" s="66">
        <v>1350000</v>
      </c>
      <c r="S111" s="37">
        <f>SUM(G111:R111)</f>
        <v>16200000</v>
      </c>
      <c r="T111" s="39">
        <f>S111/12</f>
        <v>1350000</v>
      </c>
      <c r="U111" s="178">
        <f>SUM(S111:T111)</f>
        <v>17550000</v>
      </c>
      <c r="W111" s="25"/>
    </row>
    <row r="112" spans="1:23" s="4" customFormat="1" ht="21.75" customHeight="1">
      <c r="A112" s="79"/>
      <c r="B112" s="82"/>
      <c r="C112" s="93"/>
      <c r="D112" s="85"/>
      <c r="E112" s="16">
        <v>131</v>
      </c>
      <c r="F112" s="29" t="s">
        <v>75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2"/>
      <c r="U112" s="179"/>
      <c r="W112" s="25"/>
    </row>
    <row r="113" spans="1:23" s="4" customFormat="1" ht="21.75" customHeight="1">
      <c r="A113" s="79"/>
      <c r="B113" s="82"/>
      <c r="C113" s="93"/>
      <c r="D113" s="85"/>
      <c r="E113" s="16">
        <v>133</v>
      </c>
      <c r="F113" s="29" t="s">
        <v>70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2"/>
      <c r="U113" s="179"/>
      <c r="W113" s="25"/>
    </row>
    <row r="114" spans="1:23" s="4" customFormat="1" ht="21.75" customHeight="1">
      <c r="A114" s="79"/>
      <c r="B114" s="82"/>
      <c r="C114" s="93"/>
      <c r="D114" s="85"/>
      <c r="E114" s="16">
        <v>144</v>
      </c>
      <c r="F114" s="29" t="s">
        <v>77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2"/>
      <c r="U114" s="179"/>
      <c r="W114" s="25"/>
    </row>
    <row r="115" spans="1:23" s="4" customFormat="1" ht="21.75" customHeight="1" thickBot="1">
      <c r="A115" s="80"/>
      <c r="B115" s="83"/>
      <c r="C115" s="94"/>
      <c r="D115" s="86"/>
      <c r="E115" s="40">
        <v>232</v>
      </c>
      <c r="F115" s="41" t="s">
        <v>73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3"/>
      <c r="T115" s="42"/>
      <c r="U115" s="181"/>
      <c r="W115" s="25"/>
    </row>
    <row r="116" spans="1:23" s="4" customFormat="1" ht="21.75" customHeight="1">
      <c r="A116" s="78">
        <v>23</v>
      </c>
      <c r="B116" s="81">
        <v>0</v>
      </c>
      <c r="C116" s="92">
        <v>3748302</v>
      </c>
      <c r="D116" s="84" t="s">
        <v>62</v>
      </c>
      <c r="E116" s="20">
        <v>144</v>
      </c>
      <c r="F116" s="30" t="s">
        <v>23</v>
      </c>
      <c r="G116" s="69">
        <v>850000</v>
      </c>
      <c r="H116" s="69">
        <v>850000</v>
      </c>
      <c r="I116" s="69">
        <v>850000</v>
      </c>
      <c r="J116" s="69">
        <v>850000</v>
      </c>
      <c r="K116" s="69">
        <v>850000</v>
      </c>
      <c r="L116" s="69">
        <v>850000</v>
      </c>
      <c r="M116" s="69">
        <v>1250000</v>
      </c>
      <c r="N116" s="69">
        <v>1250000</v>
      </c>
      <c r="O116" s="69">
        <v>1250000</v>
      </c>
      <c r="P116" s="69">
        <v>1250000</v>
      </c>
      <c r="Q116" s="69">
        <v>1250000</v>
      </c>
      <c r="R116" s="69">
        <v>1250000</v>
      </c>
      <c r="S116" s="37">
        <f>SUM(G116:R116)</f>
        <v>12600000</v>
      </c>
      <c r="T116" s="39">
        <f>S116/12</f>
        <v>1050000</v>
      </c>
      <c r="U116" s="178">
        <f>SUM(S116:T116)</f>
        <v>13650000</v>
      </c>
      <c r="W116" s="25"/>
    </row>
    <row r="117" spans="1:23" s="4" customFormat="1" ht="21.75" customHeight="1">
      <c r="A117" s="79"/>
      <c r="B117" s="82"/>
      <c r="C117" s="93"/>
      <c r="D117" s="85"/>
      <c r="E117" s="16">
        <v>131</v>
      </c>
      <c r="F117" s="29" t="s">
        <v>75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33"/>
      <c r="T117" s="32"/>
      <c r="U117" s="179"/>
      <c r="W117" s="25"/>
    </row>
    <row r="118" spans="1:23" s="4" customFormat="1" ht="21.75" customHeight="1">
      <c r="A118" s="79"/>
      <c r="B118" s="82"/>
      <c r="C118" s="93"/>
      <c r="D118" s="85"/>
      <c r="E118" s="16">
        <v>133</v>
      </c>
      <c r="F118" s="29" t="s">
        <v>70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33"/>
      <c r="T118" s="32"/>
      <c r="U118" s="179"/>
      <c r="W118" s="25"/>
    </row>
    <row r="119" spans="1:23" s="4" customFormat="1" ht="21.75" customHeight="1">
      <c r="A119" s="79"/>
      <c r="B119" s="82"/>
      <c r="C119" s="93"/>
      <c r="D119" s="85"/>
      <c r="E119" s="16">
        <v>144</v>
      </c>
      <c r="F119" s="29" t="s">
        <v>77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33"/>
      <c r="T119" s="32"/>
      <c r="U119" s="179"/>
      <c r="W119" s="25"/>
    </row>
    <row r="120" spans="1:23" s="4" customFormat="1" ht="21.75" customHeight="1" thickBot="1">
      <c r="A120" s="80"/>
      <c r="B120" s="83"/>
      <c r="C120" s="94"/>
      <c r="D120" s="86"/>
      <c r="E120" s="40">
        <v>232</v>
      </c>
      <c r="F120" s="41" t="s">
        <v>73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43"/>
      <c r="T120" s="42"/>
      <c r="U120" s="181"/>
      <c r="W120" s="25"/>
    </row>
    <row r="121" spans="1:23" s="4" customFormat="1" ht="21.75" customHeight="1">
      <c r="A121" s="78">
        <v>24</v>
      </c>
      <c r="B121" s="106">
        <v>0</v>
      </c>
      <c r="C121" s="106">
        <v>5582812</v>
      </c>
      <c r="D121" s="84" t="s">
        <v>39</v>
      </c>
      <c r="E121" s="20">
        <v>144</v>
      </c>
      <c r="F121" s="30" t="s">
        <v>23</v>
      </c>
      <c r="G121" s="69"/>
      <c r="H121" s="69"/>
      <c r="I121" s="69"/>
      <c r="J121" s="69"/>
      <c r="K121" s="69"/>
      <c r="L121" s="69"/>
      <c r="M121" s="69">
        <v>700000</v>
      </c>
      <c r="N121" s="69">
        <v>700000</v>
      </c>
      <c r="O121" s="69">
        <v>700000</v>
      </c>
      <c r="P121" s="69">
        <v>700000</v>
      </c>
      <c r="Q121" s="69">
        <v>700000</v>
      </c>
      <c r="R121" s="69">
        <v>700000</v>
      </c>
      <c r="S121" s="37">
        <f>SUM(G121:R121)</f>
        <v>4200000</v>
      </c>
      <c r="T121" s="39">
        <f>S121/12</f>
        <v>350000</v>
      </c>
      <c r="U121" s="178">
        <f>SUM(S121:T121)</f>
        <v>4550000</v>
      </c>
      <c r="W121" s="25"/>
    </row>
    <row r="122" spans="1:23" s="4" customFormat="1" ht="21.75" customHeight="1">
      <c r="A122" s="79"/>
      <c r="B122" s="107"/>
      <c r="C122" s="107"/>
      <c r="D122" s="85"/>
      <c r="E122" s="16">
        <v>131</v>
      </c>
      <c r="F122" s="29" t="s">
        <v>75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33"/>
      <c r="T122" s="32"/>
      <c r="U122" s="179"/>
      <c r="W122" s="25"/>
    </row>
    <row r="123" spans="1:23" s="4" customFormat="1" ht="21.75" customHeight="1">
      <c r="A123" s="79"/>
      <c r="B123" s="107"/>
      <c r="C123" s="107"/>
      <c r="D123" s="85"/>
      <c r="E123" s="16">
        <v>133</v>
      </c>
      <c r="F123" s="29" t="s">
        <v>70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33"/>
      <c r="T123" s="32"/>
      <c r="U123" s="179"/>
      <c r="W123" s="25"/>
    </row>
    <row r="124" spans="1:23" s="4" customFormat="1" ht="21.75" customHeight="1">
      <c r="A124" s="79"/>
      <c r="B124" s="107"/>
      <c r="C124" s="107"/>
      <c r="D124" s="85"/>
      <c r="E124" s="16">
        <v>144</v>
      </c>
      <c r="F124" s="29" t="s">
        <v>77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33"/>
      <c r="T124" s="32"/>
      <c r="U124" s="179"/>
      <c r="W124" s="25"/>
    </row>
    <row r="125" spans="1:23" s="4" customFormat="1" ht="21.75" customHeight="1" thickBot="1">
      <c r="A125" s="80"/>
      <c r="B125" s="108"/>
      <c r="C125" s="108"/>
      <c r="D125" s="86"/>
      <c r="E125" s="40">
        <v>232</v>
      </c>
      <c r="F125" s="41" t="s">
        <v>73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43"/>
      <c r="T125" s="42"/>
      <c r="U125" s="181"/>
      <c r="W125" s="25"/>
    </row>
    <row r="126" spans="1:23" s="4" customFormat="1" ht="21.75" customHeight="1">
      <c r="A126" s="78">
        <v>25</v>
      </c>
      <c r="B126" s="106">
        <v>0</v>
      </c>
      <c r="C126" s="106">
        <v>2406993</v>
      </c>
      <c r="D126" s="84" t="s">
        <v>40</v>
      </c>
      <c r="E126" s="20">
        <v>144</v>
      </c>
      <c r="F126" s="30" t="s">
        <v>23</v>
      </c>
      <c r="G126" s="39">
        <v>1450000</v>
      </c>
      <c r="H126" s="39">
        <v>1450000</v>
      </c>
      <c r="I126" s="39">
        <v>1450000</v>
      </c>
      <c r="J126" s="39">
        <v>1450000</v>
      </c>
      <c r="K126" s="39">
        <v>1450000</v>
      </c>
      <c r="L126" s="39">
        <v>1450000</v>
      </c>
      <c r="M126" s="39">
        <v>1600000</v>
      </c>
      <c r="N126" s="39">
        <v>1600000</v>
      </c>
      <c r="O126" s="39">
        <v>1600000</v>
      </c>
      <c r="P126" s="39">
        <v>1600000</v>
      </c>
      <c r="Q126" s="39">
        <v>1600000</v>
      </c>
      <c r="R126" s="39">
        <v>1600000</v>
      </c>
      <c r="S126" s="37">
        <f>SUM(G126:R126)</f>
        <v>18300000</v>
      </c>
      <c r="T126" s="39">
        <f>S126/12</f>
        <v>1525000</v>
      </c>
      <c r="U126" s="178">
        <f>SUM(S126:T126)</f>
        <v>19825000</v>
      </c>
      <c r="W126" s="25"/>
    </row>
    <row r="127" spans="1:23" s="4" customFormat="1" ht="21.75" customHeight="1">
      <c r="A127" s="79"/>
      <c r="B127" s="107"/>
      <c r="C127" s="107"/>
      <c r="D127" s="85"/>
      <c r="E127" s="16">
        <v>131</v>
      </c>
      <c r="F127" s="29" t="s">
        <v>75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2"/>
      <c r="U127" s="179"/>
      <c r="W127" s="25"/>
    </row>
    <row r="128" spans="1:23" s="4" customFormat="1" ht="21.75" customHeight="1">
      <c r="A128" s="79"/>
      <c r="B128" s="107"/>
      <c r="C128" s="107"/>
      <c r="D128" s="85"/>
      <c r="E128" s="16">
        <v>133</v>
      </c>
      <c r="F128" s="29" t="s">
        <v>70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2"/>
      <c r="U128" s="179"/>
      <c r="W128" s="25"/>
    </row>
    <row r="129" spans="1:23" s="4" customFormat="1" ht="21.75" customHeight="1">
      <c r="A129" s="79"/>
      <c r="B129" s="107"/>
      <c r="C129" s="107"/>
      <c r="D129" s="85"/>
      <c r="E129" s="16">
        <v>144</v>
      </c>
      <c r="F129" s="29" t="s">
        <v>77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2"/>
      <c r="U129" s="179"/>
      <c r="W129" s="25"/>
    </row>
    <row r="130" spans="1:23" s="4" customFormat="1" ht="21.75" customHeight="1" thickBot="1">
      <c r="A130" s="80"/>
      <c r="B130" s="108"/>
      <c r="C130" s="108"/>
      <c r="D130" s="86"/>
      <c r="E130" s="40">
        <v>232</v>
      </c>
      <c r="F130" s="41" t="s">
        <v>73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3"/>
      <c r="T130" s="42"/>
      <c r="U130" s="181"/>
      <c r="W130" s="25"/>
    </row>
    <row r="131" spans="1:23" s="4" customFormat="1" ht="21.75" customHeight="1">
      <c r="A131" s="78">
        <v>26</v>
      </c>
      <c r="B131" s="81">
        <v>0</v>
      </c>
      <c r="C131" s="106">
        <v>6094813</v>
      </c>
      <c r="D131" s="84" t="s">
        <v>41</v>
      </c>
      <c r="E131" s="20">
        <v>144</v>
      </c>
      <c r="F131" s="30" t="s">
        <v>23</v>
      </c>
      <c r="G131" s="69">
        <v>1200000</v>
      </c>
      <c r="H131" s="69">
        <v>1200000</v>
      </c>
      <c r="I131" s="69">
        <v>1200000</v>
      </c>
      <c r="J131" s="69">
        <v>1200000</v>
      </c>
      <c r="K131" s="69">
        <v>1200000</v>
      </c>
      <c r="L131" s="69">
        <v>1200000</v>
      </c>
      <c r="M131" s="69">
        <v>1200000</v>
      </c>
      <c r="N131" s="69">
        <v>1200000</v>
      </c>
      <c r="O131" s="69"/>
      <c r="P131" s="69"/>
      <c r="Q131" s="69"/>
      <c r="R131" s="69"/>
      <c r="S131" s="37">
        <f>SUM(G131:R131)</f>
        <v>9600000</v>
      </c>
      <c r="T131" s="39">
        <f>S131/12</f>
        <v>800000</v>
      </c>
      <c r="U131" s="178">
        <f>SUM(S131:T131)</f>
        <v>10400000</v>
      </c>
      <c r="W131" s="25"/>
    </row>
    <row r="132" spans="1:23" s="4" customFormat="1" ht="21.75" customHeight="1">
      <c r="A132" s="79"/>
      <c r="B132" s="82"/>
      <c r="C132" s="107"/>
      <c r="D132" s="85"/>
      <c r="E132" s="16">
        <v>131</v>
      </c>
      <c r="F132" s="29" t="s">
        <v>75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33"/>
      <c r="T132" s="32"/>
      <c r="U132" s="179"/>
      <c r="W132" s="25"/>
    </row>
    <row r="133" spans="1:23" s="4" customFormat="1" ht="21.75" customHeight="1">
      <c r="A133" s="79"/>
      <c r="B133" s="82"/>
      <c r="C133" s="107"/>
      <c r="D133" s="85"/>
      <c r="E133" s="16">
        <v>133</v>
      </c>
      <c r="F133" s="29" t="s">
        <v>70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33"/>
      <c r="T133" s="32"/>
      <c r="U133" s="179"/>
      <c r="W133" s="25"/>
    </row>
    <row r="134" spans="1:23" s="4" customFormat="1" ht="21.75" customHeight="1">
      <c r="A134" s="79"/>
      <c r="B134" s="82"/>
      <c r="C134" s="107"/>
      <c r="D134" s="85"/>
      <c r="E134" s="16">
        <v>144</v>
      </c>
      <c r="F134" s="29" t="s">
        <v>77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33"/>
      <c r="T134" s="32"/>
      <c r="U134" s="179"/>
      <c r="W134" s="25"/>
    </row>
    <row r="135" spans="1:23" s="4" customFormat="1" ht="21.75" customHeight="1" thickBot="1">
      <c r="A135" s="80"/>
      <c r="B135" s="83"/>
      <c r="C135" s="108"/>
      <c r="D135" s="86"/>
      <c r="E135" s="40">
        <v>232</v>
      </c>
      <c r="F135" s="41" t="s">
        <v>73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43"/>
      <c r="T135" s="42"/>
      <c r="U135" s="181"/>
      <c r="W135" s="25"/>
    </row>
    <row r="136" spans="1:23" s="4" customFormat="1" ht="21.75" customHeight="1">
      <c r="A136" s="78">
        <v>27</v>
      </c>
      <c r="B136" s="81">
        <v>0</v>
      </c>
      <c r="C136" s="106">
        <v>4993594</v>
      </c>
      <c r="D136" s="84" t="s">
        <v>42</v>
      </c>
      <c r="E136" s="20">
        <v>145</v>
      </c>
      <c r="F136" s="30" t="s">
        <v>79</v>
      </c>
      <c r="G136" s="39">
        <v>2500000</v>
      </c>
      <c r="H136" s="39">
        <v>2500000</v>
      </c>
      <c r="I136" s="39">
        <v>2500000</v>
      </c>
      <c r="J136" s="39">
        <v>2500000</v>
      </c>
      <c r="K136" s="39">
        <v>2500000</v>
      </c>
      <c r="L136" s="39">
        <v>2500000</v>
      </c>
      <c r="M136" s="39">
        <v>2500000</v>
      </c>
      <c r="N136" s="39">
        <v>2500000</v>
      </c>
      <c r="O136" s="39">
        <v>2500000</v>
      </c>
      <c r="P136" s="39">
        <v>2500000</v>
      </c>
      <c r="Q136" s="39">
        <v>2500000</v>
      </c>
      <c r="R136" s="39">
        <v>2500000</v>
      </c>
      <c r="S136" s="37">
        <f>SUM(G136:R136)</f>
        <v>30000000</v>
      </c>
      <c r="T136" s="39">
        <f>S136/12</f>
        <v>2500000</v>
      </c>
      <c r="U136" s="178">
        <f>SUM(S136:T136)</f>
        <v>32500000</v>
      </c>
      <c r="W136" s="25"/>
    </row>
    <row r="137" spans="1:23" s="4" customFormat="1" ht="21.75" customHeight="1">
      <c r="A137" s="79"/>
      <c r="B137" s="82"/>
      <c r="C137" s="107"/>
      <c r="D137" s="85"/>
      <c r="E137" s="16">
        <v>131</v>
      </c>
      <c r="F137" s="29" t="s">
        <v>75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2"/>
      <c r="U137" s="179"/>
      <c r="W137" s="25"/>
    </row>
    <row r="138" spans="1:23" s="4" customFormat="1" ht="21.75" customHeight="1">
      <c r="A138" s="79"/>
      <c r="B138" s="82"/>
      <c r="C138" s="107"/>
      <c r="D138" s="85"/>
      <c r="E138" s="16">
        <v>133</v>
      </c>
      <c r="F138" s="29" t="s">
        <v>70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2"/>
      <c r="U138" s="179"/>
      <c r="W138" s="25"/>
    </row>
    <row r="139" spans="1:23" s="4" customFormat="1" ht="21.75" customHeight="1">
      <c r="A139" s="79"/>
      <c r="B139" s="82"/>
      <c r="C139" s="107"/>
      <c r="D139" s="85"/>
      <c r="E139" s="16">
        <v>144</v>
      </c>
      <c r="F139" s="29" t="s">
        <v>77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2"/>
      <c r="U139" s="179"/>
      <c r="W139" s="25"/>
    </row>
    <row r="140" spans="1:23" s="4" customFormat="1" ht="21.75" customHeight="1" thickBot="1">
      <c r="A140" s="80"/>
      <c r="B140" s="83"/>
      <c r="C140" s="108"/>
      <c r="D140" s="86"/>
      <c r="E140" s="40">
        <v>232</v>
      </c>
      <c r="F140" s="41" t="s">
        <v>73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3"/>
      <c r="T140" s="42"/>
      <c r="U140" s="181"/>
      <c r="W140" s="25"/>
    </row>
    <row r="141" spans="1:25" s="4" customFormat="1" ht="21.75" customHeight="1">
      <c r="A141" s="78">
        <v>28</v>
      </c>
      <c r="B141" s="81">
        <v>0</v>
      </c>
      <c r="C141" s="106">
        <v>4392726</v>
      </c>
      <c r="D141" s="84" t="s">
        <v>43</v>
      </c>
      <c r="E141" s="20">
        <v>144</v>
      </c>
      <c r="F141" s="30" t="s">
        <v>23</v>
      </c>
      <c r="G141" s="39">
        <v>1450000</v>
      </c>
      <c r="H141" s="39">
        <v>1450000</v>
      </c>
      <c r="I141" s="39">
        <v>1450000</v>
      </c>
      <c r="J141" s="39">
        <v>1450000</v>
      </c>
      <c r="K141" s="39">
        <v>1450000</v>
      </c>
      <c r="L141" s="39">
        <v>1450000</v>
      </c>
      <c r="M141" s="39"/>
      <c r="N141" s="39"/>
      <c r="O141" s="39"/>
      <c r="P141" s="39">
        <v>1800000</v>
      </c>
      <c r="Q141" s="39">
        <v>1800000</v>
      </c>
      <c r="R141" s="39">
        <v>1800000</v>
      </c>
      <c r="S141" s="37">
        <f>SUM(G141:R141)</f>
        <v>14100000</v>
      </c>
      <c r="T141" s="39">
        <f>S141/12</f>
        <v>1175000</v>
      </c>
      <c r="U141" s="178">
        <f>SUM(S141:T141)</f>
        <v>15275000</v>
      </c>
      <c r="W141" s="25"/>
      <c r="Y141" s="25"/>
    </row>
    <row r="142" spans="1:25" s="4" customFormat="1" ht="21.75" customHeight="1">
      <c r="A142" s="79"/>
      <c r="B142" s="82"/>
      <c r="C142" s="107"/>
      <c r="D142" s="85"/>
      <c r="E142" s="16">
        <v>131</v>
      </c>
      <c r="F142" s="29" t="s">
        <v>75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2"/>
      <c r="U142" s="179"/>
      <c r="W142" s="25"/>
      <c r="Y142" s="25"/>
    </row>
    <row r="143" spans="1:25" s="4" customFormat="1" ht="21.75" customHeight="1">
      <c r="A143" s="79"/>
      <c r="B143" s="82"/>
      <c r="C143" s="107"/>
      <c r="D143" s="85"/>
      <c r="E143" s="16">
        <v>133</v>
      </c>
      <c r="F143" s="29" t="s">
        <v>70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2"/>
      <c r="U143" s="179"/>
      <c r="W143" s="25"/>
      <c r="Y143" s="25"/>
    </row>
    <row r="144" spans="1:25" s="4" customFormat="1" ht="21.75" customHeight="1">
      <c r="A144" s="79"/>
      <c r="B144" s="82"/>
      <c r="C144" s="107"/>
      <c r="D144" s="85"/>
      <c r="E144" s="16">
        <v>144</v>
      </c>
      <c r="F144" s="29" t="s">
        <v>77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2"/>
      <c r="U144" s="179"/>
      <c r="W144" s="25"/>
      <c r="Y144" s="25"/>
    </row>
    <row r="145" spans="1:25" s="4" customFormat="1" ht="21.75" customHeight="1" thickBot="1">
      <c r="A145" s="80"/>
      <c r="B145" s="83"/>
      <c r="C145" s="108"/>
      <c r="D145" s="86"/>
      <c r="E145" s="40">
        <v>232</v>
      </c>
      <c r="F145" s="41" t="s">
        <v>73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3"/>
      <c r="T145" s="42"/>
      <c r="U145" s="180"/>
      <c r="W145" s="25"/>
      <c r="Y145" s="25"/>
    </row>
    <row r="146" spans="1:23" s="4" customFormat="1" ht="21.75" customHeight="1">
      <c r="A146" s="78">
        <v>29</v>
      </c>
      <c r="B146" s="106">
        <v>0</v>
      </c>
      <c r="C146" s="106">
        <v>4392711</v>
      </c>
      <c r="D146" s="84" t="s">
        <v>44</v>
      </c>
      <c r="E146" s="20">
        <v>144</v>
      </c>
      <c r="F146" s="30" t="s">
        <v>23</v>
      </c>
      <c r="G146" s="39">
        <v>1200000</v>
      </c>
      <c r="H146" s="39">
        <v>830000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7">
        <f>SUM(G146:R146)</f>
        <v>2030000</v>
      </c>
      <c r="T146" s="55"/>
      <c r="U146" s="88">
        <f>SUM(S146:T146)</f>
        <v>2030000</v>
      </c>
      <c r="W146" s="25"/>
    </row>
    <row r="147" spans="1:23" s="4" customFormat="1" ht="21.75" customHeight="1">
      <c r="A147" s="79"/>
      <c r="B147" s="107"/>
      <c r="C147" s="107"/>
      <c r="D147" s="85"/>
      <c r="E147" s="16">
        <v>131</v>
      </c>
      <c r="F147" s="29" t="s">
        <v>75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57"/>
      <c r="U147" s="88"/>
      <c r="W147" s="25"/>
    </row>
    <row r="148" spans="1:23" s="4" customFormat="1" ht="21.75" customHeight="1">
      <c r="A148" s="79"/>
      <c r="B148" s="107"/>
      <c r="C148" s="107"/>
      <c r="D148" s="85"/>
      <c r="E148" s="16">
        <v>133</v>
      </c>
      <c r="F148" s="29" t="s">
        <v>70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57"/>
      <c r="U148" s="88"/>
      <c r="W148" s="25"/>
    </row>
    <row r="149" spans="1:23" s="4" customFormat="1" ht="21.75" customHeight="1">
      <c r="A149" s="79"/>
      <c r="B149" s="107"/>
      <c r="C149" s="107"/>
      <c r="D149" s="85"/>
      <c r="E149" s="16">
        <v>144</v>
      </c>
      <c r="F149" s="29" t="s">
        <v>77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/>
      <c r="T149" s="57"/>
      <c r="U149" s="88"/>
      <c r="W149" s="25"/>
    </row>
    <row r="150" spans="1:23" s="4" customFormat="1" ht="21.75" customHeight="1" thickBot="1">
      <c r="A150" s="80"/>
      <c r="B150" s="108"/>
      <c r="C150" s="108"/>
      <c r="D150" s="86"/>
      <c r="E150" s="40">
        <v>232</v>
      </c>
      <c r="F150" s="41" t="s">
        <v>73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3"/>
      <c r="T150" s="62"/>
      <c r="U150" s="88"/>
      <c r="W150" s="25"/>
    </row>
    <row r="151" spans="1:23" s="4" customFormat="1" ht="21.75" customHeight="1">
      <c r="A151" s="78">
        <v>30</v>
      </c>
      <c r="B151" s="106">
        <v>0</v>
      </c>
      <c r="C151" s="106">
        <v>2337226</v>
      </c>
      <c r="D151" s="84" t="s">
        <v>45</v>
      </c>
      <c r="E151" s="20">
        <v>144</v>
      </c>
      <c r="F151" s="30" t="s">
        <v>23</v>
      </c>
      <c r="G151" s="39">
        <v>1300000</v>
      </c>
      <c r="H151" s="39">
        <v>1300000</v>
      </c>
      <c r="I151" s="39">
        <v>800000</v>
      </c>
      <c r="J151" s="39">
        <v>0</v>
      </c>
      <c r="K151" s="39">
        <v>0</v>
      </c>
      <c r="L151" s="39">
        <v>0</v>
      </c>
      <c r="M151" s="39">
        <v>0</v>
      </c>
      <c r="N151" s="39"/>
      <c r="O151" s="39"/>
      <c r="P151" s="39"/>
      <c r="Q151" s="39"/>
      <c r="R151" s="39"/>
      <c r="S151" s="37">
        <f>SUM(G151:R151)</f>
        <v>3400000</v>
      </c>
      <c r="T151" s="39"/>
      <c r="U151" s="178">
        <f>SUM(S151:T151)</f>
        <v>3400000</v>
      </c>
      <c r="W151" s="25"/>
    </row>
    <row r="152" spans="1:23" s="4" customFormat="1" ht="21.75" customHeight="1">
      <c r="A152" s="79"/>
      <c r="B152" s="107"/>
      <c r="C152" s="107"/>
      <c r="D152" s="85"/>
      <c r="E152" s="16">
        <v>131</v>
      </c>
      <c r="F152" s="29" t="s">
        <v>75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2"/>
      <c r="U152" s="179"/>
      <c r="W152" s="25"/>
    </row>
    <row r="153" spans="1:23" s="4" customFormat="1" ht="21.75" customHeight="1">
      <c r="A153" s="79"/>
      <c r="B153" s="107"/>
      <c r="C153" s="107"/>
      <c r="D153" s="85"/>
      <c r="E153" s="16">
        <v>133</v>
      </c>
      <c r="F153" s="29" t="s">
        <v>70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2"/>
      <c r="U153" s="179"/>
      <c r="W153" s="25"/>
    </row>
    <row r="154" spans="1:23" s="4" customFormat="1" ht="21.75" customHeight="1">
      <c r="A154" s="79"/>
      <c r="B154" s="107"/>
      <c r="C154" s="107"/>
      <c r="D154" s="85"/>
      <c r="E154" s="16">
        <v>144</v>
      </c>
      <c r="F154" s="29" t="s">
        <v>77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/>
      <c r="T154" s="32"/>
      <c r="U154" s="179"/>
      <c r="W154" s="25"/>
    </row>
    <row r="155" spans="1:23" s="4" customFormat="1" ht="21.75" customHeight="1" thickBot="1">
      <c r="A155" s="116"/>
      <c r="B155" s="161"/>
      <c r="C155" s="161"/>
      <c r="D155" s="133"/>
      <c r="E155" s="18">
        <v>232</v>
      </c>
      <c r="F155" s="31" t="s">
        <v>73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5"/>
      <c r="T155" s="34"/>
      <c r="U155" s="180"/>
      <c r="W155" s="25"/>
    </row>
    <row r="156" spans="1:23" s="4" customFormat="1" ht="21.75" customHeight="1">
      <c r="A156" s="78">
        <v>31</v>
      </c>
      <c r="B156" s="81">
        <v>0</v>
      </c>
      <c r="C156" s="130">
        <v>3771292</v>
      </c>
      <c r="D156" s="84" t="s">
        <v>46</v>
      </c>
      <c r="E156" s="20">
        <v>144</v>
      </c>
      <c r="F156" s="30" t="s">
        <v>23</v>
      </c>
      <c r="G156" s="39">
        <v>1300000</v>
      </c>
      <c r="H156" s="39">
        <v>1300000</v>
      </c>
      <c r="I156" s="39">
        <v>1300000</v>
      </c>
      <c r="J156" s="39">
        <v>1300000</v>
      </c>
      <c r="K156" s="39">
        <v>1300000</v>
      </c>
      <c r="L156" s="39">
        <v>1300000</v>
      </c>
      <c r="M156" s="39">
        <v>1300000</v>
      </c>
      <c r="N156" s="39">
        <v>1300000</v>
      </c>
      <c r="O156" s="39">
        <v>1300000</v>
      </c>
      <c r="P156" s="39">
        <v>1300000</v>
      </c>
      <c r="Q156" s="39">
        <v>1300000</v>
      </c>
      <c r="R156" s="39">
        <v>1300000</v>
      </c>
      <c r="S156" s="37">
        <f>SUM(G156:R156)</f>
        <v>15600000</v>
      </c>
      <c r="T156" s="39">
        <f>S156/12</f>
        <v>1300000</v>
      </c>
      <c r="U156" s="178">
        <f>SUM(S156:T156)</f>
        <v>16900000</v>
      </c>
      <c r="W156" s="25"/>
    </row>
    <row r="157" spans="1:23" s="4" customFormat="1" ht="21.75" customHeight="1">
      <c r="A157" s="79"/>
      <c r="B157" s="82"/>
      <c r="C157" s="131"/>
      <c r="D157" s="85"/>
      <c r="E157" s="16">
        <v>131</v>
      </c>
      <c r="F157" s="29" t="s">
        <v>75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3"/>
      <c r="T157" s="32"/>
      <c r="U157" s="179"/>
      <c r="W157" s="25"/>
    </row>
    <row r="158" spans="1:23" s="4" customFormat="1" ht="21.75" customHeight="1">
      <c r="A158" s="79"/>
      <c r="B158" s="82"/>
      <c r="C158" s="131"/>
      <c r="D158" s="85"/>
      <c r="E158" s="16">
        <v>133</v>
      </c>
      <c r="F158" s="29" t="s">
        <v>70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2"/>
      <c r="U158" s="179"/>
      <c r="W158" s="25"/>
    </row>
    <row r="159" spans="1:23" s="4" customFormat="1" ht="21.75" customHeight="1">
      <c r="A159" s="79"/>
      <c r="B159" s="82"/>
      <c r="C159" s="131"/>
      <c r="D159" s="85"/>
      <c r="E159" s="16">
        <v>144</v>
      </c>
      <c r="F159" s="29" t="s">
        <v>77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3"/>
      <c r="T159" s="32"/>
      <c r="U159" s="179"/>
      <c r="W159" s="25"/>
    </row>
    <row r="160" spans="1:23" s="4" customFormat="1" ht="21.75" customHeight="1" thickBot="1">
      <c r="A160" s="116"/>
      <c r="B160" s="129"/>
      <c r="C160" s="132"/>
      <c r="D160" s="133"/>
      <c r="E160" s="18">
        <v>232</v>
      </c>
      <c r="F160" s="31" t="s">
        <v>73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4"/>
      <c r="U160" s="180"/>
      <c r="W160" s="25"/>
    </row>
    <row r="161" spans="1:23" s="4" customFormat="1" ht="21.75" customHeight="1">
      <c r="A161" s="78">
        <v>32</v>
      </c>
      <c r="B161" s="81">
        <v>0</v>
      </c>
      <c r="C161" s="106">
        <v>534969</v>
      </c>
      <c r="D161" s="84" t="s">
        <v>47</v>
      </c>
      <c r="E161" s="20">
        <v>144</v>
      </c>
      <c r="F161" s="30" t="s">
        <v>23</v>
      </c>
      <c r="G161" s="39">
        <v>1650000</v>
      </c>
      <c r="H161" s="39">
        <v>1650000</v>
      </c>
      <c r="I161" s="39">
        <v>1650000</v>
      </c>
      <c r="J161" s="39">
        <v>1650000</v>
      </c>
      <c r="K161" s="39">
        <v>1650000</v>
      </c>
      <c r="L161" s="39">
        <v>1650000</v>
      </c>
      <c r="M161" s="39">
        <v>1650000</v>
      </c>
      <c r="N161" s="39">
        <v>1650000</v>
      </c>
      <c r="O161" s="39">
        <v>1650000</v>
      </c>
      <c r="P161" s="39">
        <v>1650000</v>
      </c>
      <c r="Q161" s="39">
        <v>1650000</v>
      </c>
      <c r="R161" s="39">
        <v>1650000</v>
      </c>
      <c r="S161" s="37">
        <f>SUM(G161:R161)</f>
        <v>19800000</v>
      </c>
      <c r="T161" s="39">
        <f>S161/12</f>
        <v>1650000</v>
      </c>
      <c r="U161" s="178">
        <f>SUM(S161:T161)</f>
        <v>21450000</v>
      </c>
      <c r="W161" s="25"/>
    </row>
    <row r="162" spans="1:23" s="4" customFormat="1" ht="21.75" customHeight="1">
      <c r="A162" s="79"/>
      <c r="B162" s="82"/>
      <c r="C162" s="107"/>
      <c r="D162" s="85"/>
      <c r="E162" s="16">
        <v>131</v>
      </c>
      <c r="F162" s="29" t="s">
        <v>75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32"/>
      <c r="U162" s="179"/>
      <c r="W162" s="25"/>
    </row>
    <row r="163" spans="1:23" s="4" customFormat="1" ht="21.75" customHeight="1">
      <c r="A163" s="79"/>
      <c r="B163" s="82"/>
      <c r="C163" s="107"/>
      <c r="D163" s="85"/>
      <c r="E163" s="16">
        <v>133</v>
      </c>
      <c r="F163" s="29" t="s">
        <v>70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/>
      <c r="T163" s="32"/>
      <c r="U163" s="179"/>
      <c r="W163" s="25"/>
    </row>
    <row r="164" spans="1:23" s="4" customFormat="1" ht="21.75" customHeight="1">
      <c r="A164" s="79"/>
      <c r="B164" s="82"/>
      <c r="C164" s="107"/>
      <c r="D164" s="85"/>
      <c r="E164" s="16">
        <v>144</v>
      </c>
      <c r="F164" s="29" t="s">
        <v>77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2"/>
      <c r="U164" s="179"/>
      <c r="W164" s="25"/>
    </row>
    <row r="165" spans="1:23" s="4" customFormat="1" ht="21.75" customHeight="1" thickBot="1">
      <c r="A165" s="116"/>
      <c r="B165" s="129"/>
      <c r="C165" s="161"/>
      <c r="D165" s="133"/>
      <c r="E165" s="18">
        <v>232</v>
      </c>
      <c r="F165" s="31" t="s">
        <v>73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5"/>
      <c r="T165" s="34"/>
      <c r="U165" s="180"/>
      <c r="W165" s="25"/>
    </row>
    <row r="166" spans="1:23" s="4" customFormat="1" ht="21.75" customHeight="1">
      <c r="A166" s="78">
        <v>33</v>
      </c>
      <c r="B166" s="81">
        <v>0</v>
      </c>
      <c r="C166" s="106">
        <v>5106496</v>
      </c>
      <c r="D166" s="84" t="s">
        <v>93</v>
      </c>
      <c r="E166" s="20">
        <v>144</v>
      </c>
      <c r="F166" s="30" t="s">
        <v>23</v>
      </c>
      <c r="G166" s="39">
        <v>3000000</v>
      </c>
      <c r="H166" s="39">
        <v>3000000</v>
      </c>
      <c r="I166" s="39">
        <v>3000000</v>
      </c>
      <c r="J166" s="39">
        <v>3000000</v>
      </c>
      <c r="K166" s="39">
        <v>3000000</v>
      </c>
      <c r="L166" s="39">
        <v>3000000</v>
      </c>
      <c r="M166" s="39">
        <v>3000000</v>
      </c>
      <c r="N166" s="39">
        <v>3000000</v>
      </c>
      <c r="O166" s="39">
        <v>3000000</v>
      </c>
      <c r="P166" s="39">
        <v>3000000</v>
      </c>
      <c r="Q166" s="39">
        <v>3000000</v>
      </c>
      <c r="R166" s="39">
        <v>3000000</v>
      </c>
      <c r="S166" s="37">
        <f>SUM(G166:R166)</f>
        <v>36000000</v>
      </c>
      <c r="T166" s="39">
        <f>S166/12</f>
        <v>3000000</v>
      </c>
      <c r="U166" s="178">
        <f>SUM(S166:T166)</f>
        <v>39000000</v>
      </c>
      <c r="W166" s="25"/>
    </row>
    <row r="167" spans="1:23" s="4" customFormat="1" ht="21.75" customHeight="1">
      <c r="A167" s="79"/>
      <c r="B167" s="82"/>
      <c r="C167" s="107"/>
      <c r="D167" s="85"/>
      <c r="E167" s="16">
        <v>131</v>
      </c>
      <c r="F167" s="29" t="s">
        <v>75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2"/>
      <c r="U167" s="179"/>
      <c r="W167" s="25"/>
    </row>
    <row r="168" spans="1:23" s="4" customFormat="1" ht="21.75" customHeight="1">
      <c r="A168" s="79"/>
      <c r="B168" s="82"/>
      <c r="C168" s="107"/>
      <c r="D168" s="85"/>
      <c r="E168" s="16">
        <v>133</v>
      </c>
      <c r="F168" s="29" t="s">
        <v>70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  <c r="T168" s="32"/>
      <c r="U168" s="179"/>
      <c r="W168" s="25"/>
    </row>
    <row r="169" spans="1:23" s="4" customFormat="1" ht="21.75" customHeight="1">
      <c r="A169" s="79"/>
      <c r="B169" s="82"/>
      <c r="C169" s="107"/>
      <c r="D169" s="85"/>
      <c r="E169" s="16">
        <v>144</v>
      </c>
      <c r="F169" s="29" t="s">
        <v>77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3"/>
      <c r="T169" s="32"/>
      <c r="U169" s="179"/>
      <c r="W169" s="25"/>
    </row>
    <row r="170" spans="1:23" s="4" customFormat="1" ht="21.75" customHeight="1" thickBot="1">
      <c r="A170" s="116"/>
      <c r="B170" s="129"/>
      <c r="C170" s="161"/>
      <c r="D170" s="133"/>
      <c r="E170" s="18">
        <v>232</v>
      </c>
      <c r="F170" s="31" t="s">
        <v>73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4"/>
      <c r="U170" s="180"/>
      <c r="W170" s="25"/>
    </row>
    <row r="171" spans="1:23" s="4" customFormat="1" ht="21.75" customHeight="1">
      <c r="A171" s="78">
        <v>34</v>
      </c>
      <c r="B171" s="106">
        <v>0</v>
      </c>
      <c r="C171" s="106">
        <v>2119089</v>
      </c>
      <c r="D171" s="84" t="s">
        <v>48</v>
      </c>
      <c r="E171" s="20">
        <v>144</v>
      </c>
      <c r="F171" s="30" t="s">
        <v>23</v>
      </c>
      <c r="G171" s="39">
        <v>2250000</v>
      </c>
      <c r="H171" s="39">
        <v>2250000</v>
      </c>
      <c r="I171" s="39">
        <v>2250000</v>
      </c>
      <c r="J171" s="39">
        <v>2250000</v>
      </c>
      <c r="K171" s="39">
        <v>2250000</v>
      </c>
      <c r="L171" s="39">
        <v>2250000</v>
      </c>
      <c r="M171" s="39">
        <v>2250000</v>
      </c>
      <c r="N171" s="39">
        <v>2250000</v>
      </c>
      <c r="O171" s="39">
        <v>2250000</v>
      </c>
      <c r="P171" s="39">
        <v>2250000</v>
      </c>
      <c r="Q171" s="39">
        <v>2250000</v>
      </c>
      <c r="R171" s="39">
        <v>2250000</v>
      </c>
      <c r="S171" s="37">
        <f>SUM(G171:R171)</f>
        <v>27000000</v>
      </c>
      <c r="T171" s="39">
        <f>S171/12</f>
        <v>2250000</v>
      </c>
      <c r="U171" s="178">
        <f>SUM(S171:T171)</f>
        <v>29250000</v>
      </c>
      <c r="W171" s="25"/>
    </row>
    <row r="172" spans="1:23" s="4" customFormat="1" ht="21.75" customHeight="1">
      <c r="A172" s="79"/>
      <c r="B172" s="107"/>
      <c r="C172" s="107"/>
      <c r="D172" s="85"/>
      <c r="E172" s="16">
        <v>131</v>
      </c>
      <c r="F172" s="29" t="s">
        <v>75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32"/>
      <c r="U172" s="179"/>
      <c r="W172" s="25"/>
    </row>
    <row r="173" spans="1:23" s="4" customFormat="1" ht="21.75" customHeight="1">
      <c r="A173" s="79"/>
      <c r="B173" s="107"/>
      <c r="C173" s="107"/>
      <c r="D173" s="85"/>
      <c r="E173" s="16">
        <v>133</v>
      </c>
      <c r="F173" s="29" t="s">
        <v>70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3"/>
      <c r="T173" s="32"/>
      <c r="U173" s="179"/>
      <c r="W173" s="25"/>
    </row>
    <row r="174" spans="1:23" s="4" customFormat="1" ht="21.75" customHeight="1">
      <c r="A174" s="79"/>
      <c r="B174" s="107"/>
      <c r="C174" s="107"/>
      <c r="D174" s="85"/>
      <c r="E174" s="16">
        <v>144</v>
      </c>
      <c r="F174" s="29" t="s">
        <v>77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2"/>
      <c r="U174" s="179"/>
      <c r="W174" s="25"/>
    </row>
    <row r="175" spans="1:23" s="4" customFormat="1" ht="21.75" customHeight="1" thickBot="1">
      <c r="A175" s="116"/>
      <c r="B175" s="161"/>
      <c r="C175" s="161"/>
      <c r="D175" s="133"/>
      <c r="E175" s="18">
        <v>232</v>
      </c>
      <c r="F175" s="31" t="s">
        <v>73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4"/>
      <c r="U175" s="180"/>
      <c r="W175" s="25"/>
    </row>
    <row r="176" spans="1:23" s="4" customFormat="1" ht="21.75" customHeight="1">
      <c r="A176" s="78">
        <v>35</v>
      </c>
      <c r="B176" s="106">
        <v>0</v>
      </c>
      <c r="C176" s="106">
        <v>4529160</v>
      </c>
      <c r="D176" s="84" t="s">
        <v>49</v>
      </c>
      <c r="E176" s="20">
        <v>144</v>
      </c>
      <c r="F176" s="30" t="s">
        <v>23</v>
      </c>
      <c r="G176" s="39">
        <v>1300000</v>
      </c>
      <c r="H176" s="39">
        <v>1300000</v>
      </c>
      <c r="I176" s="39">
        <v>1300000</v>
      </c>
      <c r="J176" s="39">
        <v>1300000</v>
      </c>
      <c r="K176" s="39">
        <v>1300000</v>
      </c>
      <c r="L176" s="39">
        <v>1300000</v>
      </c>
      <c r="M176" s="39">
        <v>1300000</v>
      </c>
      <c r="N176" s="39">
        <v>1300000</v>
      </c>
      <c r="O176" s="39">
        <v>1300000</v>
      </c>
      <c r="P176" s="39">
        <v>1300000</v>
      </c>
      <c r="Q176" s="39">
        <v>1300000</v>
      </c>
      <c r="R176" s="39">
        <v>1300000</v>
      </c>
      <c r="S176" s="37">
        <f>SUM(G176:R176)</f>
        <v>15600000</v>
      </c>
      <c r="T176" s="55">
        <f>S176/12</f>
        <v>1300000</v>
      </c>
      <c r="U176" s="185">
        <f>SUM(S176:T176)</f>
        <v>16900000</v>
      </c>
      <c r="W176" s="25"/>
    </row>
    <row r="177" spans="1:23" s="4" customFormat="1" ht="21.75" customHeight="1">
      <c r="A177" s="79"/>
      <c r="B177" s="107"/>
      <c r="C177" s="107"/>
      <c r="D177" s="85"/>
      <c r="E177" s="16">
        <v>131</v>
      </c>
      <c r="F177" s="29" t="s">
        <v>75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3"/>
      <c r="T177" s="57"/>
      <c r="U177" s="186"/>
      <c r="W177" s="25"/>
    </row>
    <row r="178" spans="1:23" s="4" customFormat="1" ht="21.75" customHeight="1">
      <c r="A178" s="79"/>
      <c r="B178" s="107"/>
      <c r="C178" s="107"/>
      <c r="D178" s="85"/>
      <c r="E178" s="16">
        <v>133</v>
      </c>
      <c r="F178" s="29" t="s">
        <v>70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3"/>
      <c r="T178" s="57"/>
      <c r="U178" s="186"/>
      <c r="W178" s="25"/>
    </row>
    <row r="179" spans="1:23" s="4" customFormat="1" ht="21.75" customHeight="1">
      <c r="A179" s="79"/>
      <c r="B179" s="107"/>
      <c r="C179" s="107"/>
      <c r="D179" s="85"/>
      <c r="E179" s="16">
        <v>144</v>
      </c>
      <c r="F179" s="29" t="s">
        <v>77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57"/>
      <c r="U179" s="186"/>
      <c r="W179" s="25"/>
    </row>
    <row r="180" spans="1:23" s="4" customFormat="1" ht="21.75" customHeight="1" thickBot="1">
      <c r="A180" s="80"/>
      <c r="B180" s="108"/>
      <c r="C180" s="108"/>
      <c r="D180" s="86"/>
      <c r="E180" s="40">
        <v>232</v>
      </c>
      <c r="F180" s="41" t="s">
        <v>73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3"/>
      <c r="T180" s="62"/>
      <c r="U180" s="187"/>
      <c r="W180" s="25"/>
    </row>
    <row r="181" spans="1:23" s="4" customFormat="1" ht="21.75" customHeight="1">
      <c r="A181" s="78">
        <v>36</v>
      </c>
      <c r="B181" s="106">
        <v>0</v>
      </c>
      <c r="C181" s="106">
        <v>2075920</v>
      </c>
      <c r="D181" s="84" t="s">
        <v>50</v>
      </c>
      <c r="E181" s="20">
        <v>144</v>
      </c>
      <c r="F181" s="30" t="s">
        <v>23</v>
      </c>
      <c r="G181" s="39">
        <v>1350000</v>
      </c>
      <c r="H181" s="39">
        <v>1350000</v>
      </c>
      <c r="I181" s="39">
        <v>1350000</v>
      </c>
      <c r="J181" s="39">
        <v>1350000</v>
      </c>
      <c r="K181" s="39">
        <v>1350000</v>
      </c>
      <c r="L181" s="39">
        <v>1350000</v>
      </c>
      <c r="M181" s="39">
        <v>1350000</v>
      </c>
      <c r="N181" s="39">
        <v>1350000</v>
      </c>
      <c r="O181" s="39">
        <v>1350000</v>
      </c>
      <c r="P181" s="39">
        <v>1350000</v>
      </c>
      <c r="Q181" s="39">
        <v>1350000</v>
      </c>
      <c r="R181" s="39">
        <v>1350000</v>
      </c>
      <c r="S181" s="37">
        <f>SUM(G181:R181)</f>
        <v>16200000</v>
      </c>
      <c r="T181" s="39">
        <f>S181/12</f>
        <v>1350000</v>
      </c>
      <c r="U181" s="178">
        <f>SUM(S181:T181)</f>
        <v>17550000</v>
      </c>
      <c r="W181" s="25"/>
    </row>
    <row r="182" spans="1:23" s="4" customFormat="1" ht="21.75" customHeight="1">
      <c r="A182" s="79"/>
      <c r="B182" s="107"/>
      <c r="C182" s="107"/>
      <c r="D182" s="85"/>
      <c r="E182" s="16">
        <v>131</v>
      </c>
      <c r="F182" s="29" t="s">
        <v>75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2"/>
      <c r="U182" s="179"/>
      <c r="W182" s="25"/>
    </row>
    <row r="183" spans="1:23" s="4" customFormat="1" ht="21.75" customHeight="1">
      <c r="A183" s="79"/>
      <c r="B183" s="107"/>
      <c r="C183" s="107"/>
      <c r="D183" s="85"/>
      <c r="E183" s="16">
        <v>133</v>
      </c>
      <c r="F183" s="29" t="s">
        <v>70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2"/>
      <c r="U183" s="179"/>
      <c r="W183" s="25"/>
    </row>
    <row r="184" spans="1:23" s="4" customFormat="1" ht="21.75" customHeight="1">
      <c r="A184" s="79"/>
      <c r="B184" s="107"/>
      <c r="C184" s="107"/>
      <c r="D184" s="85"/>
      <c r="E184" s="16">
        <v>144</v>
      </c>
      <c r="F184" s="29" t="s">
        <v>77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3"/>
      <c r="T184" s="32"/>
      <c r="U184" s="179"/>
      <c r="W184" s="25"/>
    </row>
    <row r="185" spans="1:23" s="4" customFormat="1" ht="21.75" customHeight="1" thickBot="1">
      <c r="A185" s="116"/>
      <c r="B185" s="161"/>
      <c r="C185" s="161"/>
      <c r="D185" s="133"/>
      <c r="E185" s="18">
        <v>232</v>
      </c>
      <c r="F185" s="31" t="s">
        <v>73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5"/>
      <c r="T185" s="34"/>
      <c r="U185" s="180"/>
      <c r="W185" s="25"/>
    </row>
    <row r="186" spans="1:23" s="4" customFormat="1" ht="21.75" customHeight="1">
      <c r="A186" s="78">
        <v>37</v>
      </c>
      <c r="B186" s="106">
        <v>0</v>
      </c>
      <c r="C186" s="106">
        <v>7420872</v>
      </c>
      <c r="D186" s="84" t="s">
        <v>94</v>
      </c>
      <c r="E186" s="20">
        <v>144</v>
      </c>
      <c r="F186" s="30" t="s">
        <v>23</v>
      </c>
      <c r="G186" s="39">
        <v>1250000</v>
      </c>
      <c r="H186" s="39">
        <v>1250000</v>
      </c>
      <c r="I186" s="39">
        <v>1250000</v>
      </c>
      <c r="J186" s="39">
        <v>1250000</v>
      </c>
      <c r="K186" s="39">
        <v>1250000</v>
      </c>
      <c r="L186" s="39">
        <v>1250000</v>
      </c>
      <c r="M186" s="39">
        <v>1250000</v>
      </c>
      <c r="N186" s="39">
        <v>1250000</v>
      </c>
      <c r="O186" s="39">
        <v>1250000</v>
      </c>
      <c r="P186" s="39">
        <v>1250000</v>
      </c>
      <c r="Q186" s="39">
        <v>1250000</v>
      </c>
      <c r="R186" s="39">
        <v>1250000</v>
      </c>
      <c r="S186" s="37">
        <f>SUM(G186:R186)</f>
        <v>15000000</v>
      </c>
      <c r="T186" s="39">
        <f>S186/12</f>
        <v>1250000</v>
      </c>
      <c r="U186" s="178">
        <f>SUM(S186:T186)</f>
        <v>16250000</v>
      </c>
      <c r="W186" s="25"/>
    </row>
    <row r="187" spans="1:23" s="4" customFormat="1" ht="21.75" customHeight="1">
      <c r="A187" s="79"/>
      <c r="B187" s="107"/>
      <c r="C187" s="107"/>
      <c r="D187" s="85"/>
      <c r="E187" s="16">
        <v>131</v>
      </c>
      <c r="F187" s="29" t="s">
        <v>75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/>
      <c r="T187" s="32"/>
      <c r="U187" s="179"/>
      <c r="W187" s="25"/>
    </row>
    <row r="188" spans="1:23" s="4" customFormat="1" ht="21.75" customHeight="1">
      <c r="A188" s="79"/>
      <c r="B188" s="107"/>
      <c r="C188" s="107"/>
      <c r="D188" s="85"/>
      <c r="E188" s="16">
        <v>133</v>
      </c>
      <c r="F188" s="29" t="s">
        <v>70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2"/>
      <c r="U188" s="179"/>
      <c r="W188" s="25"/>
    </row>
    <row r="189" spans="1:23" s="4" customFormat="1" ht="21.75" customHeight="1">
      <c r="A189" s="79"/>
      <c r="B189" s="107"/>
      <c r="C189" s="107"/>
      <c r="D189" s="85"/>
      <c r="E189" s="16">
        <v>144</v>
      </c>
      <c r="F189" s="29" t="s">
        <v>77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3"/>
      <c r="T189" s="32"/>
      <c r="U189" s="179"/>
      <c r="W189" s="25"/>
    </row>
    <row r="190" spans="1:23" s="4" customFormat="1" ht="21.75" customHeight="1" thickBot="1">
      <c r="A190" s="116"/>
      <c r="B190" s="161"/>
      <c r="C190" s="161"/>
      <c r="D190" s="133"/>
      <c r="E190" s="18">
        <v>232</v>
      </c>
      <c r="F190" s="31" t="s">
        <v>73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4"/>
      <c r="U190" s="180"/>
      <c r="W190" s="25"/>
    </row>
    <row r="191" spans="1:23" s="4" customFormat="1" ht="21.75" customHeight="1">
      <c r="A191" s="78">
        <v>38</v>
      </c>
      <c r="B191" s="106">
        <v>0</v>
      </c>
      <c r="C191" s="106">
        <v>5481125</v>
      </c>
      <c r="D191" s="84" t="s">
        <v>95</v>
      </c>
      <c r="E191" s="20">
        <v>144</v>
      </c>
      <c r="F191" s="30" t="s">
        <v>23</v>
      </c>
      <c r="G191" s="39"/>
      <c r="H191" s="39"/>
      <c r="I191" s="39"/>
      <c r="J191" s="39"/>
      <c r="K191" s="39"/>
      <c r="L191" s="39">
        <v>1250000</v>
      </c>
      <c r="M191" s="39">
        <v>1250000</v>
      </c>
      <c r="N191" s="39">
        <v>1250000</v>
      </c>
      <c r="O191" s="39">
        <v>1250000</v>
      </c>
      <c r="P191" s="39">
        <v>1250000</v>
      </c>
      <c r="Q191" s="39">
        <v>1250000</v>
      </c>
      <c r="R191" s="39">
        <v>1250000</v>
      </c>
      <c r="S191" s="37">
        <f>SUM(G191:R191)</f>
        <v>8750000</v>
      </c>
      <c r="T191" s="39">
        <f>S191/12</f>
        <v>729166.6666666666</v>
      </c>
      <c r="U191" s="178">
        <f>SUM(S191:T191)</f>
        <v>9479166.666666666</v>
      </c>
      <c r="W191" s="25"/>
    </row>
    <row r="192" spans="1:23" s="4" customFormat="1" ht="21.75" customHeight="1">
      <c r="A192" s="79"/>
      <c r="B192" s="107"/>
      <c r="C192" s="107"/>
      <c r="D192" s="85"/>
      <c r="E192" s="16">
        <v>131</v>
      </c>
      <c r="F192" s="29" t="s">
        <v>75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32"/>
      <c r="U192" s="179"/>
      <c r="W192" s="25"/>
    </row>
    <row r="193" spans="1:23" s="4" customFormat="1" ht="21.75" customHeight="1">
      <c r="A193" s="79"/>
      <c r="B193" s="107"/>
      <c r="C193" s="107"/>
      <c r="D193" s="85"/>
      <c r="E193" s="16">
        <v>133</v>
      </c>
      <c r="F193" s="29" t="s">
        <v>70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/>
      <c r="T193" s="32"/>
      <c r="U193" s="179"/>
      <c r="W193" s="25"/>
    </row>
    <row r="194" spans="1:23" s="4" customFormat="1" ht="21.75" customHeight="1">
      <c r="A194" s="79"/>
      <c r="B194" s="107"/>
      <c r="C194" s="107"/>
      <c r="D194" s="85"/>
      <c r="E194" s="16">
        <v>144</v>
      </c>
      <c r="F194" s="29" t="s">
        <v>77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2"/>
      <c r="U194" s="179"/>
      <c r="W194" s="25"/>
    </row>
    <row r="195" spans="1:23" s="4" customFormat="1" ht="21.75" customHeight="1" thickBot="1">
      <c r="A195" s="116"/>
      <c r="B195" s="161"/>
      <c r="C195" s="161"/>
      <c r="D195" s="133"/>
      <c r="E195" s="18">
        <v>232</v>
      </c>
      <c r="F195" s="31" t="s">
        <v>73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5"/>
      <c r="T195" s="34"/>
      <c r="U195" s="180"/>
      <c r="W195" s="25"/>
    </row>
    <row r="196" spans="1:23" s="4" customFormat="1" ht="21.75" customHeight="1">
      <c r="A196" s="78">
        <v>39</v>
      </c>
      <c r="B196" s="106">
        <v>0</v>
      </c>
      <c r="C196" s="106">
        <v>3441824</v>
      </c>
      <c r="D196" s="84" t="s">
        <v>51</v>
      </c>
      <c r="E196" s="20">
        <v>144</v>
      </c>
      <c r="F196" s="30" t="s">
        <v>23</v>
      </c>
      <c r="G196" s="39">
        <v>1250000</v>
      </c>
      <c r="H196" s="39">
        <v>1250000</v>
      </c>
      <c r="I196" s="39">
        <v>1250000</v>
      </c>
      <c r="J196" s="39">
        <v>1250000</v>
      </c>
      <c r="K196" s="39">
        <v>1250000</v>
      </c>
      <c r="L196" s="39">
        <v>1250000</v>
      </c>
      <c r="M196" s="39">
        <v>1250000</v>
      </c>
      <c r="N196" s="39">
        <v>1250000</v>
      </c>
      <c r="O196" s="39">
        <v>1250000</v>
      </c>
      <c r="P196" s="39">
        <v>1250000</v>
      </c>
      <c r="Q196" s="39">
        <v>1250000</v>
      </c>
      <c r="R196" s="39">
        <v>1250000</v>
      </c>
      <c r="S196" s="37">
        <f>SUM(G196:R196)</f>
        <v>15000000</v>
      </c>
      <c r="T196" s="39">
        <f>S196/12</f>
        <v>1250000</v>
      </c>
      <c r="U196" s="178">
        <f>SUM(S196:T196)</f>
        <v>16250000</v>
      </c>
      <c r="W196" s="25"/>
    </row>
    <row r="197" spans="1:23" s="4" customFormat="1" ht="21.75" customHeight="1">
      <c r="A197" s="79"/>
      <c r="B197" s="107"/>
      <c r="C197" s="107"/>
      <c r="D197" s="85"/>
      <c r="E197" s="16">
        <v>131</v>
      </c>
      <c r="F197" s="29" t="s">
        <v>75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3"/>
      <c r="T197" s="32"/>
      <c r="U197" s="179"/>
      <c r="W197" s="25"/>
    </row>
    <row r="198" spans="1:23" s="4" customFormat="1" ht="21.75" customHeight="1">
      <c r="A198" s="79"/>
      <c r="B198" s="107"/>
      <c r="C198" s="107"/>
      <c r="D198" s="85"/>
      <c r="E198" s="16">
        <v>133</v>
      </c>
      <c r="F198" s="29" t="s">
        <v>70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2"/>
      <c r="U198" s="179"/>
      <c r="W198" s="25"/>
    </row>
    <row r="199" spans="1:23" s="4" customFormat="1" ht="21.75" customHeight="1">
      <c r="A199" s="79"/>
      <c r="B199" s="107"/>
      <c r="C199" s="107"/>
      <c r="D199" s="85"/>
      <c r="E199" s="16">
        <v>144</v>
      </c>
      <c r="F199" s="29" t="s">
        <v>77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2"/>
      <c r="U199" s="179"/>
      <c r="W199" s="25"/>
    </row>
    <row r="200" spans="1:23" s="4" customFormat="1" ht="21.75" customHeight="1" thickBot="1">
      <c r="A200" s="116"/>
      <c r="B200" s="161"/>
      <c r="C200" s="161"/>
      <c r="D200" s="133"/>
      <c r="E200" s="18">
        <v>232</v>
      </c>
      <c r="F200" s="31" t="s">
        <v>73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5"/>
      <c r="T200" s="34"/>
      <c r="U200" s="180"/>
      <c r="W200" s="25"/>
    </row>
    <row r="201" spans="1:23" s="4" customFormat="1" ht="21.75" customHeight="1">
      <c r="A201" s="78">
        <v>40</v>
      </c>
      <c r="B201" s="106">
        <v>0</v>
      </c>
      <c r="C201" s="106">
        <v>4573166</v>
      </c>
      <c r="D201" s="84" t="s">
        <v>64</v>
      </c>
      <c r="E201" s="20">
        <v>145</v>
      </c>
      <c r="F201" s="30" t="s">
        <v>36</v>
      </c>
      <c r="G201" s="39">
        <v>1200000</v>
      </c>
      <c r="H201" s="39">
        <v>1200000</v>
      </c>
      <c r="I201" s="39">
        <v>1200000</v>
      </c>
      <c r="J201" s="39">
        <v>1200000</v>
      </c>
      <c r="K201" s="39">
        <v>1200000</v>
      </c>
      <c r="L201" s="39">
        <v>1200000</v>
      </c>
      <c r="M201" s="39">
        <v>1200000</v>
      </c>
      <c r="N201" s="39">
        <v>1200000</v>
      </c>
      <c r="O201" s="39">
        <v>1200000</v>
      </c>
      <c r="P201" s="39">
        <v>1200000</v>
      </c>
      <c r="Q201" s="39">
        <v>1200000</v>
      </c>
      <c r="R201" s="39">
        <v>1200000</v>
      </c>
      <c r="S201" s="37">
        <f>SUM(G201:R201)</f>
        <v>14400000</v>
      </c>
      <c r="T201" s="39">
        <f>S201/12</f>
        <v>1200000</v>
      </c>
      <c r="U201" s="178">
        <f>S201+T201</f>
        <v>15600000</v>
      </c>
      <c r="W201" s="25"/>
    </row>
    <row r="202" spans="1:23" s="4" customFormat="1" ht="21.75" customHeight="1">
      <c r="A202" s="79"/>
      <c r="B202" s="107"/>
      <c r="C202" s="107"/>
      <c r="D202" s="85"/>
      <c r="E202" s="16">
        <v>131</v>
      </c>
      <c r="F202" s="29" t="s">
        <v>75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2"/>
      <c r="U202" s="179"/>
      <c r="W202" s="25"/>
    </row>
    <row r="203" spans="1:23" s="4" customFormat="1" ht="21.75" customHeight="1">
      <c r="A203" s="79"/>
      <c r="B203" s="107"/>
      <c r="C203" s="107"/>
      <c r="D203" s="85"/>
      <c r="E203" s="16">
        <v>133</v>
      </c>
      <c r="F203" s="29" t="s">
        <v>70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2"/>
      <c r="U203" s="179"/>
      <c r="W203" s="25"/>
    </row>
    <row r="204" spans="1:23" s="4" customFormat="1" ht="21.75" customHeight="1">
      <c r="A204" s="79"/>
      <c r="B204" s="107"/>
      <c r="C204" s="107"/>
      <c r="D204" s="85"/>
      <c r="E204" s="16">
        <v>144</v>
      </c>
      <c r="F204" s="29" t="s">
        <v>77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2"/>
      <c r="U204" s="179"/>
      <c r="W204" s="25"/>
    </row>
    <row r="205" spans="1:23" s="4" customFormat="1" ht="21.75" customHeight="1" thickBot="1">
      <c r="A205" s="116"/>
      <c r="B205" s="161"/>
      <c r="C205" s="161"/>
      <c r="D205" s="133"/>
      <c r="E205" s="18">
        <v>232</v>
      </c>
      <c r="F205" s="31" t="s">
        <v>73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5"/>
      <c r="T205" s="34"/>
      <c r="U205" s="180"/>
      <c r="W205" s="25"/>
    </row>
    <row r="206" spans="1:23" s="4" customFormat="1" ht="21.75" customHeight="1">
      <c r="A206" s="78">
        <v>41</v>
      </c>
      <c r="B206" s="106"/>
      <c r="C206" s="106">
        <v>6907297</v>
      </c>
      <c r="D206" s="84" t="s">
        <v>65</v>
      </c>
      <c r="E206" s="20">
        <v>144</v>
      </c>
      <c r="F206" s="30" t="s">
        <v>66</v>
      </c>
      <c r="G206" s="39">
        <v>500000</v>
      </c>
      <c r="H206" s="39">
        <v>500000</v>
      </c>
      <c r="I206" s="39">
        <v>500000</v>
      </c>
      <c r="J206" s="39">
        <v>500000</v>
      </c>
      <c r="K206" s="39">
        <v>500000</v>
      </c>
      <c r="L206" s="39">
        <v>500000</v>
      </c>
      <c r="M206" s="39">
        <v>500000</v>
      </c>
      <c r="N206" s="39">
        <v>500000</v>
      </c>
      <c r="O206" s="39">
        <v>500000</v>
      </c>
      <c r="P206" s="39">
        <v>500000</v>
      </c>
      <c r="Q206" s="39">
        <v>500000</v>
      </c>
      <c r="R206" s="39">
        <v>500000</v>
      </c>
      <c r="S206" s="37">
        <f>SUM(G206:R206)</f>
        <v>6000000</v>
      </c>
      <c r="T206" s="39">
        <f>S206/12</f>
        <v>500000</v>
      </c>
      <c r="U206" s="178">
        <f>S206+T206</f>
        <v>6500000</v>
      </c>
      <c r="W206" s="25"/>
    </row>
    <row r="207" spans="1:23" s="4" customFormat="1" ht="21.75" customHeight="1">
      <c r="A207" s="79"/>
      <c r="B207" s="107"/>
      <c r="C207" s="107"/>
      <c r="D207" s="85"/>
      <c r="E207" s="16">
        <v>131</v>
      </c>
      <c r="F207" s="29" t="s">
        <v>75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32"/>
      <c r="U207" s="179"/>
      <c r="W207" s="25"/>
    </row>
    <row r="208" spans="1:23" s="4" customFormat="1" ht="21.75" customHeight="1">
      <c r="A208" s="79"/>
      <c r="B208" s="107"/>
      <c r="C208" s="107"/>
      <c r="D208" s="85"/>
      <c r="E208" s="16">
        <v>133</v>
      </c>
      <c r="F208" s="29" t="s">
        <v>70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32"/>
      <c r="U208" s="179"/>
      <c r="W208" s="25"/>
    </row>
    <row r="209" spans="1:23" s="4" customFormat="1" ht="21.75" customHeight="1">
      <c r="A209" s="79"/>
      <c r="B209" s="107"/>
      <c r="C209" s="107"/>
      <c r="D209" s="85"/>
      <c r="E209" s="16">
        <v>144</v>
      </c>
      <c r="F209" s="29" t="s">
        <v>77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3"/>
      <c r="T209" s="32"/>
      <c r="U209" s="179"/>
      <c r="W209" s="25"/>
    </row>
    <row r="210" spans="1:23" s="4" customFormat="1" ht="21.75" customHeight="1" thickBot="1">
      <c r="A210" s="116"/>
      <c r="B210" s="161"/>
      <c r="C210" s="161"/>
      <c r="D210" s="133"/>
      <c r="E210" s="18">
        <v>232</v>
      </c>
      <c r="F210" s="31" t="s">
        <v>73</v>
      </c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5"/>
      <c r="T210" s="34"/>
      <c r="U210" s="180"/>
      <c r="W210" s="25"/>
    </row>
    <row r="211" spans="1:23" s="4" customFormat="1" ht="21.75" customHeight="1">
      <c r="A211" s="78">
        <v>42</v>
      </c>
      <c r="B211" s="106">
        <v>0</v>
      </c>
      <c r="C211" s="106">
        <v>4868635</v>
      </c>
      <c r="D211" s="84" t="s">
        <v>52</v>
      </c>
      <c r="E211" s="20">
        <v>145</v>
      </c>
      <c r="F211" s="30" t="s">
        <v>79</v>
      </c>
      <c r="G211" s="39">
        <v>2500000</v>
      </c>
      <c r="H211" s="39">
        <v>2500000</v>
      </c>
      <c r="I211" s="39">
        <v>2500000</v>
      </c>
      <c r="J211" s="39">
        <v>2500000</v>
      </c>
      <c r="K211" s="39">
        <v>2500000</v>
      </c>
      <c r="L211" s="39">
        <v>2500000</v>
      </c>
      <c r="M211" s="39">
        <v>2800000</v>
      </c>
      <c r="N211" s="39">
        <v>2800000</v>
      </c>
      <c r="O211" s="39">
        <v>2800000</v>
      </c>
      <c r="P211" s="39">
        <v>2800000</v>
      </c>
      <c r="Q211" s="39">
        <v>2800000</v>
      </c>
      <c r="R211" s="39">
        <v>2800000</v>
      </c>
      <c r="S211" s="37">
        <f>SUM(G211:R211)</f>
        <v>31800000</v>
      </c>
      <c r="T211" s="39">
        <f>S211/12</f>
        <v>2650000</v>
      </c>
      <c r="U211" s="178">
        <f>SUM(S211:T211)</f>
        <v>34450000</v>
      </c>
      <c r="W211" s="25"/>
    </row>
    <row r="212" spans="1:23" s="4" customFormat="1" ht="21.75" customHeight="1">
      <c r="A212" s="79"/>
      <c r="B212" s="107"/>
      <c r="C212" s="107"/>
      <c r="D212" s="85"/>
      <c r="E212" s="16">
        <v>131</v>
      </c>
      <c r="F212" s="29" t="s">
        <v>75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2"/>
      <c r="U212" s="179"/>
      <c r="W212" s="25"/>
    </row>
    <row r="213" spans="1:23" s="4" customFormat="1" ht="21.75" customHeight="1">
      <c r="A213" s="79"/>
      <c r="B213" s="107"/>
      <c r="C213" s="107"/>
      <c r="D213" s="85"/>
      <c r="E213" s="16">
        <v>133</v>
      </c>
      <c r="F213" s="29" t="s">
        <v>70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32"/>
      <c r="U213" s="179"/>
      <c r="W213" s="25"/>
    </row>
    <row r="214" spans="1:23" s="4" customFormat="1" ht="21.75" customHeight="1">
      <c r="A214" s="79"/>
      <c r="B214" s="107"/>
      <c r="C214" s="107"/>
      <c r="D214" s="85"/>
      <c r="E214" s="16">
        <v>144</v>
      </c>
      <c r="F214" s="29" t="s">
        <v>77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/>
      <c r="T214" s="32"/>
      <c r="U214" s="179"/>
      <c r="W214" s="25"/>
    </row>
    <row r="215" spans="1:23" s="4" customFormat="1" ht="21.75" customHeight="1" thickBot="1">
      <c r="A215" s="116"/>
      <c r="B215" s="161"/>
      <c r="C215" s="161"/>
      <c r="D215" s="133"/>
      <c r="E215" s="18">
        <v>232</v>
      </c>
      <c r="F215" s="31" t="s">
        <v>73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5"/>
      <c r="T215" s="34"/>
      <c r="U215" s="180"/>
      <c r="W215" s="25"/>
    </row>
    <row r="216" spans="1:23" s="4" customFormat="1" ht="21.75" customHeight="1">
      <c r="A216" s="78">
        <v>43</v>
      </c>
      <c r="B216" s="106">
        <v>0</v>
      </c>
      <c r="C216" s="106">
        <v>3277948</v>
      </c>
      <c r="D216" s="84" t="s">
        <v>53</v>
      </c>
      <c r="E216" s="20">
        <v>144</v>
      </c>
      <c r="F216" s="30" t="s">
        <v>23</v>
      </c>
      <c r="G216" s="39">
        <v>1300000</v>
      </c>
      <c r="H216" s="39">
        <v>1300000</v>
      </c>
      <c r="I216" s="39">
        <v>1300000</v>
      </c>
      <c r="J216" s="39">
        <v>1300000</v>
      </c>
      <c r="K216" s="39">
        <v>1300000</v>
      </c>
      <c r="L216" s="39">
        <v>1300000</v>
      </c>
      <c r="M216" s="39">
        <v>1300000</v>
      </c>
      <c r="N216" s="39">
        <v>1300000</v>
      </c>
      <c r="O216" s="39">
        <v>1300000</v>
      </c>
      <c r="P216" s="39">
        <v>1300000</v>
      </c>
      <c r="Q216" s="39">
        <v>1300000</v>
      </c>
      <c r="R216" s="39">
        <v>1300000</v>
      </c>
      <c r="S216" s="37">
        <f>SUM(G216:R216)</f>
        <v>15600000</v>
      </c>
      <c r="T216" s="39">
        <f>S216/12</f>
        <v>1300000</v>
      </c>
      <c r="U216" s="178">
        <f>SUM(S216:T216)</f>
        <v>16900000</v>
      </c>
      <c r="W216" s="25"/>
    </row>
    <row r="217" spans="1:23" s="4" customFormat="1" ht="21.75" customHeight="1">
      <c r="A217" s="79"/>
      <c r="B217" s="107"/>
      <c r="C217" s="107"/>
      <c r="D217" s="85"/>
      <c r="E217" s="16">
        <v>131</v>
      </c>
      <c r="F217" s="29" t="s">
        <v>75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32"/>
      <c r="U217" s="179"/>
      <c r="W217" s="25"/>
    </row>
    <row r="218" spans="1:23" s="4" customFormat="1" ht="21.75" customHeight="1">
      <c r="A218" s="79"/>
      <c r="B218" s="107"/>
      <c r="C218" s="107"/>
      <c r="D218" s="85"/>
      <c r="E218" s="16">
        <v>133</v>
      </c>
      <c r="F218" s="29" t="s">
        <v>70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2"/>
      <c r="U218" s="179"/>
      <c r="W218" s="25"/>
    </row>
    <row r="219" spans="1:23" s="4" customFormat="1" ht="21.75" customHeight="1">
      <c r="A219" s="79"/>
      <c r="B219" s="107"/>
      <c r="C219" s="107"/>
      <c r="D219" s="85"/>
      <c r="E219" s="16">
        <v>144</v>
      </c>
      <c r="F219" s="29" t="s">
        <v>77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3"/>
      <c r="T219" s="32"/>
      <c r="U219" s="179"/>
      <c r="W219" s="25"/>
    </row>
    <row r="220" spans="1:23" s="4" customFormat="1" ht="21.75" customHeight="1" thickBot="1">
      <c r="A220" s="116"/>
      <c r="B220" s="161"/>
      <c r="C220" s="161"/>
      <c r="D220" s="133"/>
      <c r="E220" s="18">
        <v>232</v>
      </c>
      <c r="F220" s="31" t="s">
        <v>73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5"/>
      <c r="T220" s="34"/>
      <c r="U220" s="180"/>
      <c r="W220" s="25"/>
    </row>
    <row r="221" spans="1:23" s="4" customFormat="1" ht="21.75" customHeight="1">
      <c r="A221" s="78">
        <v>44</v>
      </c>
      <c r="B221" s="106">
        <v>0</v>
      </c>
      <c r="C221" s="106">
        <v>1298251</v>
      </c>
      <c r="D221" s="84" t="s">
        <v>54</v>
      </c>
      <c r="E221" s="20">
        <v>144</v>
      </c>
      <c r="F221" s="30" t="s">
        <v>23</v>
      </c>
      <c r="G221" s="39">
        <v>1400000</v>
      </c>
      <c r="H221" s="39">
        <v>1400000</v>
      </c>
      <c r="I221" s="39">
        <v>1400000</v>
      </c>
      <c r="J221" s="39">
        <v>1400000</v>
      </c>
      <c r="K221" s="39">
        <v>1400000</v>
      </c>
      <c r="L221" s="39">
        <v>1400000</v>
      </c>
      <c r="M221" s="39">
        <v>1400000</v>
      </c>
      <c r="N221" s="39">
        <v>1400000</v>
      </c>
      <c r="O221" s="39">
        <v>1400000</v>
      </c>
      <c r="P221" s="39">
        <v>1400000</v>
      </c>
      <c r="Q221" s="39">
        <v>1400000</v>
      </c>
      <c r="R221" s="39">
        <v>1400000</v>
      </c>
      <c r="S221" s="37">
        <f>SUM(G221:R221)</f>
        <v>16800000</v>
      </c>
      <c r="T221" s="39">
        <f>S221/12</f>
        <v>1400000</v>
      </c>
      <c r="U221" s="178">
        <f>SUM(S221:T221)</f>
        <v>18200000</v>
      </c>
      <c r="W221" s="25"/>
    </row>
    <row r="222" spans="1:23" s="4" customFormat="1" ht="21.75" customHeight="1">
      <c r="A222" s="79"/>
      <c r="B222" s="107"/>
      <c r="C222" s="107"/>
      <c r="D222" s="85"/>
      <c r="E222" s="16">
        <v>131</v>
      </c>
      <c r="F222" s="29" t="s">
        <v>75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  <c r="T222" s="32"/>
      <c r="U222" s="179"/>
      <c r="W222" s="25"/>
    </row>
    <row r="223" spans="1:23" s="4" customFormat="1" ht="21.75" customHeight="1">
      <c r="A223" s="79"/>
      <c r="B223" s="107"/>
      <c r="C223" s="107"/>
      <c r="D223" s="85"/>
      <c r="E223" s="16">
        <v>133</v>
      </c>
      <c r="F223" s="29" t="s">
        <v>70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32"/>
      <c r="U223" s="179"/>
      <c r="W223" s="25"/>
    </row>
    <row r="224" spans="1:23" s="4" customFormat="1" ht="21.75" customHeight="1">
      <c r="A224" s="79"/>
      <c r="B224" s="107"/>
      <c r="C224" s="107"/>
      <c r="D224" s="85"/>
      <c r="E224" s="16">
        <v>144</v>
      </c>
      <c r="F224" s="29" t="s">
        <v>77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2"/>
      <c r="U224" s="179"/>
      <c r="W224" s="25"/>
    </row>
    <row r="225" spans="1:23" s="4" customFormat="1" ht="21.75" customHeight="1" thickBot="1">
      <c r="A225" s="116"/>
      <c r="B225" s="161"/>
      <c r="C225" s="161"/>
      <c r="D225" s="133"/>
      <c r="E225" s="18">
        <v>232</v>
      </c>
      <c r="F225" s="31" t="s">
        <v>73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4"/>
      <c r="U225" s="180"/>
      <c r="W225" s="25"/>
    </row>
    <row r="226" spans="1:23" s="4" customFormat="1" ht="21.75" customHeight="1">
      <c r="A226" s="78">
        <v>45</v>
      </c>
      <c r="B226" s="106">
        <v>0</v>
      </c>
      <c r="C226" s="106">
        <v>6757709</v>
      </c>
      <c r="D226" s="84" t="s">
        <v>67</v>
      </c>
      <c r="E226" s="20">
        <v>144</v>
      </c>
      <c r="F226" s="30" t="s">
        <v>23</v>
      </c>
      <c r="G226" s="39">
        <v>1600000</v>
      </c>
      <c r="H226" s="39">
        <v>1600000</v>
      </c>
      <c r="I226" s="39">
        <v>1600000</v>
      </c>
      <c r="J226" s="39">
        <v>1600000</v>
      </c>
      <c r="K226" s="39">
        <v>1600000</v>
      </c>
      <c r="L226" s="39">
        <v>1600000</v>
      </c>
      <c r="M226" s="39">
        <v>1600000</v>
      </c>
      <c r="N226" s="39">
        <v>1600000</v>
      </c>
      <c r="O226" s="39">
        <v>1600000</v>
      </c>
      <c r="P226" s="39">
        <v>1600000</v>
      </c>
      <c r="Q226" s="39">
        <v>1600000</v>
      </c>
      <c r="R226" s="39"/>
      <c r="S226" s="37">
        <f>SUM(G226:R226)</f>
        <v>17600000</v>
      </c>
      <c r="T226" s="39">
        <f>S226/12</f>
        <v>1466666.6666666667</v>
      </c>
      <c r="U226" s="178">
        <f>SUM(S226:T226)</f>
        <v>19066666.666666668</v>
      </c>
      <c r="W226" s="25"/>
    </row>
    <row r="227" spans="1:23" s="4" customFormat="1" ht="21.75" customHeight="1">
      <c r="A227" s="79"/>
      <c r="B227" s="107"/>
      <c r="C227" s="107"/>
      <c r="D227" s="85"/>
      <c r="E227" s="16">
        <v>131</v>
      </c>
      <c r="F227" s="29" t="s">
        <v>75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32"/>
      <c r="U227" s="179"/>
      <c r="W227" s="25"/>
    </row>
    <row r="228" spans="1:23" s="4" customFormat="1" ht="21.75" customHeight="1">
      <c r="A228" s="79"/>
      <c r="B228" s="107"/>
      <c r="C228" s="107"/>
      <c r="D228" s="85"/>
      <c r="E228" s="16">
        <v>133</v>
      </c>
      <c r="F228" s="29" t="s">
        <v>70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3"/>
      <c r="T228" s="32"/>
      <c r="U228" s="179"/>
      <c r="W228" s="25"/>
    </row>
    <row r="229" spans="1:23" s="4" customFormat="1" ht="21.75" customHeight="1">
      <c r="A229" s="79"/>
      <c r="B229" s="107"/>
      <c r="C229" s="107"/>
      <c r="D229" s="85"/>
      <c r="E229" s="16">
        <v>144</v>
      </c>
      <c r="F229" s="29" t="s">
        <v>77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2"/>
      <c r="U229" s="179"/>
      <c r="W229" s="25"/>
    </row>
    <row r="230" spans="1:23" s="4" customFormat="1" ht="21.75" customHeight="1" thickBot="1">
      <c r="A230" s="116"/>
      <c r="B230" s="161"/>
      <c r="C230" s="161"/>
      <c r="D230" s="133"/>
      <c r="E230" s="18">
        <v>232</v>
      </c>
      <c r="F230" s="31" t="s">
        <v>73</v>
      </c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5"/>
      <c r="T230" s="34"/>
      <c r="U230" s="180"/>
      <c r="W230" s="25"/>
    </row>
    <row r="231" spans="1:23" s="4" customFormat="1" ht="21.75" customHeight="1">
      <c r="A231" s="78">
        <v>46</v>
      </c>
      <c r="B231" s="106">
        <v>0</v>
      </c>
      <c r="C231" s="106">
        <v>6018193</v>
      </c>
      <c r="D231" s="84" t="s">
        <v>55</v>
      </c>
      <c r="E231" s="20">
        <v>144</v>
      </c>
      <c r="F231" s="30" t="s">
        <v>23</v>
      </c>
      <c r="G231" s="39">
        <v>2100000</v>
      </c>
      <c r="H231" s="39">
        <v>2100000</v>
      </c>
      <c r="I231" s="39">
        <v>2100000</v>
      </c>
      <c r="J231" s="39">
        <v>2100000</v>
      </c>
      <c r="K231" s="39">
        <v>2100000</v>
      </c>
      <c r="L231" s="39">
        <v>2100000</v>
      </c>
      <c r="M231" s="39">
        <v>2400000</v>
      </c>
      <c r="N231" s="39">
        <v>2400000</v>
      </c>
      <c r="O231" s="39">
        <v>2400000</v>
      </c>
      <c r="P231" s="39">
        <v>2400000</v>
      </c>
      <c r="Q231" s="39">
        <v>2400000</v>
      </c>
      <c r="R231" s="39">
        <v>2400000</v>
      </c>
      <c r="S231" s="37">
        <f>SUM(G231:R231)</f>
        <v>27000000</v>
      </c>
      <c r="T231" s="39">
        <f>S231/12</f>
        <v>2250000</v>
      </c>
      <c r="U231" s="178">
        <f>SUM(S231:T231)</f>
        <v>29250000</v>
      </c>
      <c r="W231" s="25"/>
    </row>
    <row r="232" spans="1:23" s="4" customFormat="1" ht="21.75" customHeight="1">
      <c r="A232" s="79"/>
      <c r="B232" s="107"/>
      <c r="C232" s="107"/>
      <c r="D232" s="85"/>
      <c r="E232" s="16">
        <v>131</v>
      </c>
      <c r="F232" s="29" t="s">
        <v>75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32"/>
      <c r="U232" s="179"/>
      <c r="W232" s="25"/>
    </row>
    <row r="233" spans="1:23" s="4" customFormat="1" ht="21.75" customHeight="1">
      <c r="A233" s="79"/>
      <c r="B233" s="107"/>
      <c r="C233" s="107"/>
      <c r="D233" s="85"/>
      <c r="E233" s="16">
        <v>133</v>
      </c>
      <c r="F233" s="29" t="s">
        <v>70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3"/>
      <c r="T233" s="32"/>
      <c r="U233" s="179"/>
      <c r="W233" s="25"/>
    </row>
    <row r="234" spans="1:23" s="4" customFormat="1" ht="21.75" customHeight="1">
      <c r="A234" s="79"/>
      <c r="B234" s="107"/>
      <c r="C234" s="107"/>
      <c r="D234" s="85"/>
      <c r="E234" s="16">
        <v>144</v>
      </c>
      <c r="F234" s="29" t="s">
        <v>77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3"/>
      <c r="T234" s="32"/>
      <c r="U234" s="179"/>
      <c r="W234" s="25"/>
    </row>
    <row r="235" spans="1:23" s="4" customFormat="1" ht="21.75" customHeight="1" thickBot="1">
      <c r="A235" s="116"/>
      <c r="B235" s="161"/>
      <c r="C235" s="161"/>
      <c r="D235" s="133"/>
      <c r="E235" s="18">
        <v>232</v>
      </c>
      <c r="F235" s="31" t="s">
        <v>73</v>
      </c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4"/>
      <c r="U235" s="180"/>
      <c r="W235" s="25"/>
    </row>
    <row r="236" spans="1:23" s="4" customFormat="1" ht="21.75" customHeight="1">
      <c r="A236" s="78">
        <v>47</v>
      </c>
      <c r="B236" s="106">
        <v>0</v>
      </c>
      <c r="C236" s="106">
        <v>6530732</v>
      </c>
      <c r="D236" s="84" t="s">
        <v>56</v>
      </c>
      <c r="E236" s="20">
        <v>144</v>
      </c>
      <c r="F236" s="30" t="s">
        <v>23</v>
      </c>
      <c r="G236" s="39">
        <v>1400000</v>
      </c>
      <c r="H236" s="39">
        <v>1400000</v>
      </c>
      <c r="I236" s="39">
        <v>1400000</v>
      </c>
      <c r="J236" s="39">
        <v>1400000</v>
      </c>
      <c r="K236" s="39">
        <v>1400000</v>
      </c>
      <c r="L236" s="39">
        <v>1400000</v>
      </c>
      <c r="M236" s="39">
        <v>1400000</v>
      </c>
      <c r="N236" s="39">
        <v>1400000</v>
      </c>
      <c r="O236" s="39">
        <v>1400000</v>
      </c>
      <c r="P236" s="39">
        <v>1400000</v>
      </c>
      <c r="Q236" s="39">
        <v>1400000</v>
      </c>
      <c r="R236" s="39">
        <v>1400000</v>
      </c>
      <c r="S236" s="37">
        <f>SUM(G236:R236)</f>
        <v>16800000</v>
      </c>
      <c r="T236" s="39">
        <f>S236/12</f>
        <v>1400000</v>
      </c>
      <c r="U236" s="178">
        <f>S236+T236+T240</f>
        <v>18400000</v>
      </c>
      <c r="W236" s="25"/>
    </row>
    <row r="237" spans="1:23" s="4" customFormat="1" ht="21.75" customHeight="1">
      <c r="A237" s="79"/>
      <c r="B237" s="107"/>
      <c r="C237" s="107"/>
      <c r="D237" s="85"/>
      <c r="E237" s="16">
        <v>131</v>
      </c>
      <c r="F237" s="29" t="s">
        <v>75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2"/>
      <c r="U237" s="179"/>
      <c r="W237" s="25"/>
    </row>
    <row r="238" spans="1:23" s="4" customFormat="1" ht="21.75" customHeight="1">
      <c r="A238" s="79"/>
      <c r="B238" s="107"/>
      <c r="C238" s="107"/>
      <c r="D238" s="85"/>
      <c r="E238" s="16">
        <v>133</v>
      </c>
      <c r="F238" s="29" t="s">
        <v>70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3"/>
      <c r="T238" s="32"/>
      <c r="U238" s="179"/>
      <c r="W238" s="25"/>
    </row>
    <row r="239" spans="1:23" s="4" customFormat="1" ht="21.75" customHeight="1">
      <c r="A239" s="79"/>
      <c r="B239" s="107"/>
      <c r="C239" s="107"/>
      <c r="D239" s="85"/>
      <c r="E239" s="16">
        <v>144</v>
      </c>
      <c r="F239" s="29" t="s">
        <v>77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3"/>
      <c r="T239" s="32"/>
      <c r="U239" s="179"/>
      <c r="W239" s="25"/>
    </row>
    <row r="240" spans="1:23" s="4" customFormat="1" ht="21.75" customHeight="1" thickBot="1">
      <c r="A240" s="116"/>
      <c r="B240" s="161"/>
      <c r="C240" s="161"/>
      <c r="D240" s="133"/>
      <c r="E240" s="18">
        <v>232</v>
      </c>
      <c r="F240" s="31" t="s">
        <v>73</v>
      </c>
      <c r="G240" s="34"/>
      <c r="H240" s="34">
        <v>200000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4">
        <f>SUM(G240:S240)</f>
        <v>200000</v>
      </c>
      <c r="U240" s="180"/>
      <c r="W240" s="25"/>
    </row>
    <row r="241" spans="1:23" s="4" customFormat="1" ht="21.75" customHeight="1">
      <c r="A241" s="78">
        <v>48</v>
      </c>
      <c r="B241" s="106">
        <v>0</v>
      </c>
      <c r="C241" s="106">
        <v>5871607</v>
      </c>
      <c r="D241" s="84" t="s">
        <v>97</v>
      </c>
      <c r="E241" s="20">
        <v>144</v>
      </c>
      <c r="F241" s="30" t="s">
        <v>23</v>
      </c>
      <c r="G241" s="39">
        <v>1600000</v>
      </c>
      <c r="H241" s="39">
        <v>1600000</v>
      </c>
      <c r="I241" s="39">
        <v>1600000</v>
      </c>
      <c r="J241" s="39">
        <v>1600000</v>
      </c>
      <c r="K241" s="39">
        <v>1600000</v>
      </c>
      <c r="L241" s="39">
        <v>1600000</v>
      </c>
      <c r="M241" s="39">
        <v>1600000</v>
      </c>
      <c r="N241" s="39">
        <v>1600000</v>
      </c>
      <c r="O241" s="39">
        <v>1600000</v>
      </c>
      <c r="P241" s="39">
        <v>1600000</v>
      </c>
      <c r="Q241" s="39">
        <v>1600000</v>
      </c>
      <c r="R241" s="39">
        <v>1600000</v>
      </c>
      <c r="S241" s="37">
        <f>SUM(G241:R241)</f>
        <v>19200000</v>
      </c>
      <c r="T241" s="39">
        <f>S241/12</f>
        <v>1600000</v>
      </c>
      <c r="U241" s="178">
        <f>S241+T241+T245</f>
        <v>20800000</v>
      </c>
      <c r="W241" s="25"/>
    </row>
    <row r="242" spans="1:23" s="4" customFormat="1" ht="21.75" customHeight="1">
      <c r="A242" s="79"/>
      <c r="B242" s="107"/>
      <c r="C242" s="107"/>
      <c r="D242" s="85"/>
      <c r="E242" s="16">
        <v>131</v>
      </c>
      <c r="F242" s="29" t="s">
        <v>75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2"/>
      <c r="U242" s="179"/>
      <c r="W242" s="25"/>
    </row>
    <row r="243" spans="1:23" s="4" customFormat="1" ht="21.75" customHeight="1">
      <c r="A243" s="79"/>
      <c r="B243" s="107"/>
      <c r="C243" s="107"/>
      <c r="D243" s="85"/>
      <c r="E243" s="16">
        <v>133</v>
      </c>
      <c r="F243" s="29" t="s">
        <v>70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3"/>
      <c r="T243" s="32"/>
      <c r="U243" s="179"/>
      <c r="W243" s="25"/>
    </row>
    <row r="244" spans="1:23" s="4" customFormat="1" ht="21.75" customHeight="1">
      <c r="A244" s="79"/>
      <c r="B244" s="107"/>
      <c r="C244" s="107"/>
      <c r="D244" s="85"/>
      <c r="E244" s="16">
        <v>144</v>
      </c>
      <c r="F244" s="29" t="s">
        <v>77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3"/>
      <c r="T244" s="32"/>
      <c r="U244" s="179"/>
      <c r="W244" s="25"/>
    </row>
    <row r="245" spans="1:23" s="4" customFormat="1" ht="21.75" customHeight="1" thickBot="1">
      <c r="A245" s="116"/>
      <c r="B245" s="161"/>
      <c r="C245" s="161"/>
      <c r="D245" s="133"/>
      <c r="E245" s="18">
        <v>232</v>
      </c>
      <c r="F245" s="31" t="s">
        <v>73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4"/>
      <c r="U245" s="180"/>
      <c r="W245" s="25"/>
    </row>
    <row r="246" spans="1:23" s="4" customFormat="1" ht="21.75" customHeight="1">
      <c r="A246" s="78">
        <v>49</v>
      </c>
      <c r="B246" s="106">
        <v>0</v>
      </c>
      <c r="C246" s="106">
        <v>4260082</v>
      </c>
      <c r="D246" s="84" t="s">
        <v>57</v>
      </c>
      <c r="E246" s="20">
        <v>145</v>
      </c>
      <c r="F246" s="30" t="s">
        <v>36</v>
      </c>
      <c r="G246" s="39">
        <v>1950000</v>
      </c>
      <c r="H246" s="39">
        <v>1950000</v>
      </c>
      <c r="I246" s="39">
        <v>1950000</v>
      </c>
      <c r="J246" s="39">
        <v>1950000</v>
      </c>
      <c r="K246" s="39">
        <v>1950000</v>
      </c>
      <c r="L246" s="39">
        <v>1950000</v>
      </c>
      <c r="M246" s="39"/>
      <c r="N246" s="39"/>
      <c r="O246" s="39"/>
      <c r="P246" s="39"/>
      <c r="Q246" s="39"/>
      <c r="R246" s="39"/>
      <c r="S246" s="37">
        <f>SUM(G246:R246)</f>
        <v>11700000</v>
      </c>
      <c r="T246" s="39">
        <f>S246/12</f>
        <v>975000</v>
      </c>
      <c r="U246" s="178">
        <f>SUM(S246:T246)</f>
        <v>12675000</v>
      </c>
      <c r="W246" s="25"/>
    </row>
    <row r="247" spans="1:23" s="4" customFormat="1" ht="21.75" customHeight="1">
      <c r="A247" s="79"/>
      <c r="B247" s="107"/>
      <c r="C247" s="107"/>
      <c r="D247" s="85"/>
      <c r="E247" s="16">
        <v>131</v>
      </c>
      <c r="F247" s="29" t="s">
        <v>75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/>
      <c r="T247" s="32"/>
      <c r="U247" s="179"/>
      <c r="W247" s="25"/>
    </row>
    <row r="248" spans="1:23" s="4" customFormat="1" ht="21.75" customHeight="1">
      <c r="A248" s="79"/>
      <c r="B248" s="107"/>
      <c r="C248" s="107"/>
      <c r="D248" s="85"/>
      <c r="E248" s="16">
        <v>133</v>
      </c>
      <c r="F248" s="29" t="s">
        <v>70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2"/>
      <c r="U248" s="179"/>
      <c r="W248" s="25"/>
    </row>
    <row r="249" spans="1:23" s="4" customFormat="1" ht="21.75" customHeight="1">
      <c r="A249" s="79"/>
      <c r="B249" s="107"/>
      <c r="C249" s="107"/>
      <c r="D249" s="85"/>
      <c r="E249" s="16">
        <v>144</v>
      </c>
      <c r="F249" s="29" t="s">
        <v>77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3"/>
      <c r="T249" s="32"/>
      <c r="U249" s="179"/>
      <c r="W249" s="25"/>
    </row>
    <row r="250" spans="1:23" s="4" customFormat="1" ht="21.75" customHeight="1" thickBot="1">
      <c r="A250" s="116"/>
      <c r="B250" s="161"/>
      <c r="C250" s="161"/>
      <c r="D250" s="133"/>
      <c r="E250" s="18">
        <v>232</v>
      </c>
      <c r="F250" s="31" t="s">
        <v>73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5"/>
      <c r="T250" s="34"/>
      <c r="U250" s="180"/>
      <c r="W250" s="25"/>
    </row>
    <row r="251" spans="1:23" s="4" customFormat="1" ht="21.75" customHeight="1">
      <c r="A251" s="78">
        <v>50</v>
      </c>
      <c r="B251" s="106">
        <v>0</v>
      </c>
      <c r="C251" s="106">
        <v>6664961</v>
      </c>
      <c r="D251" s="84" t="s">
        <v>98</v>
      </c>
      <c r="E251" s="20">
        <v>144</v>
      </c>
      <c r="F251" s="30" t="s">
        <v>23</v>
      </c>
      <c r="G251" s="69"/>
      <c r="H251" s="39"/>
      <c r="I251" s="39"/>
      <c r="J251" s="39"/>
      <c r="K251" s="39"/>
      <c r="L251" s="39"/>
      <c r="M251" s="39">
        <v>1950000</v>
      </c>
      <c r="N251" s="39">
        <v>1950000</v>
      </c>
      <c r="O251" s="39">
        <v>1950000</v>
      </c>
      <c r="P251" s="39">
        <v>1950000</v>
      </c>
      <c r="Q251" s="39">
        <v>1950000</v>
      </c>
      <c r="R251" s="39">
        <v>1950000</v>
      </c>
      <c r="S251" s="37">
        <f>SUM(G251:R251)</f>
        <v>11700000</v>
      </c>
      <c r="T251" s="39">
        <v>1417000</v>
      </c>
      <c r="U251" s="178">
        <f>SUM(S251:T251)</f>
        <v>13117000</v>
      </c>
      <c r="W251" s="25"/>
    </row>
    <row r="252" spans="1:23" s="4" customFormat="1" ht="21.75" customHeight="1">
      <c r="A252" s="79"/>
      <c r="B252" s="107"/>
      <c r="C252" s="107"/>
      <c r="D252" s="85"/>
      <c r="E252" s="16">
        <v>131</v>
      </c>
      <c r="F252" s="29" t="s">
        <v>75</v>
      </c>
      <c r="G252" s="68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3"/>
      <c r="T252" s="32"/>
      <c r="U252" s="179"/>
      <c r="W252" s="25"/>
    </row>
    <row r="253" spans="1:23" s="4" customFormat="1" ht="21.75" customHeight="1">
      <c r="A253" s="79"/>
      <c r="B253" s="107"/>
      <c r="C253" s="107"/>
      <c r="D253" s="85"/>
      <c r="E253" s="16">
        <v>133</v>
      </c>
      <c r="F253" s="29" t="s">
        <v>70</v>
      </c>
      <c r="G253" s="68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3"/>
      <c r="T253" s="32"/>
      <c r="U253" s="179"/>
      <c r="W253" s="25"/>
    </row>
    <row r="254" spans="1:23" s="4" customFormat="1" ht="21.75" customHeight="1">
      <c r="A254" s="79"/>
      <c r="B254" s="107"/>
      <c r="C254" s="107"/>
      <c r="D254" s="85"/>
      <c r="E254" s="16">
        <v>144</v>
      </c>
      <c r="F254" s="29" t="s">
        <v>77</v>
      </c>
      <c r="G254" s="68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2"/>
      <c r="U254" s="179"/>
      <c r="W254" s="25"/>
    </row>
    <row r="255" spans="1:23" s="4" customFormat="1" ht="21.75" customHeight="1" thickBot="1">
      <c r="A255" s="116"/>
      <c r="B255" s="161"/>
      <c r="C255" s="161"/>
      <c r="D255" s="133"/>
      <c r="E255" s="18">
        <v>232</v>
      </c>
      <c r="F255" s="31" t="s">
        <v>73</v>
      </c>
      <c r="G255" s="70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5"/>
      <c r="T255" s="34"/>
      <c r="U255" s="180"/>
      <c r="W255" s="25"/>
    </row>
    <row r="256" spans="1:23" s="4" customFormat="1" ht="21.75" customHeight="1">
      <c r="A256" s="78">
        <v>51</v>
      </c>
      <c r="B256" s="106">
        <v>0</v>
      </c>
      <c r="C256" s="106">
        <v>5507794</v>
      </c>
      <c r="D256" s="84" t="s">
        <v>58</v>
      </c>
      <c r="E256" s="20">
        <v>144</v>
      </c>
      <c r="F256" s="30" t="s">
        <v>23</v>
      </c>
      <c r="G256" s="39">
        <v>1200000</v>
      </c>
      <c r="H256" s="39">
        <v>1200000</v>
      </c>
      <c r="I256" s="39">
        <v>1200000</v>
      </c>
      <c r="J256" s="39">
        <v>1200000</v>
      </c>
      <c r="K256" s="39">
        <v>1200000</v>
      </c>
      <c r="L256" s="39">
        <v>1200000</v>
      </c>
      <c r="M256" s="39">
        <v>1200000</v>
      </c>
      <c r="N256" s="39">
        <v>1200000</v>
      </c>
      <c r="O256" s="39">
        <v>1200000</v>
      </c>
      <c r="P256" s="39">
        <v>1200000</v>
      </c>
      <c r="Q256" s="39">
        <v>1200000</v>
      </c>
      <c r="R256" s="39">
        <v>1200000</v>
      </c>
      <c r="S256" s="37">
        <f>SUM(G256:R256)</f>
        <v>14400000</v>
      </c>
      <c r="T256" s="39">
        <f>S256/12</f>
        <v>1200000</v>
      </c>
      <c r="U256" s="178">
        <f>SUM(S256:T256)</f>
        <v>15600000</v>
      </c>
      <c r="W256" s="25"/>
    </row>
    <row r="257" spans="1:23" s="4" customFormat="1" ht="21.75" customHeight="1">
      <c r="A257" s="79"/>
      <c r="B257" s="107"/>
      <c r="C257" s="107"/>
      <c r="D257" s="85"/>
      <c r="E257" s="16">
        <v>131</v>
      </c>
      <c r="F257" s="29" t="s">
        <v>75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32"/>
      <c r="U257" s="179"/>
      <c r="W257" s="25"/>
    </row>
    <row r="258" spans="1:23" s="4" customFormat="1" ht="21.75" customHeight="1">
      <c r="A258" s="79"/>
      <c r="B258" s="107"/>
      <c r="C258" s="107"/>
      <c r="D258" s="85"/>
      <c r="E258" s="16">
        <v>133</v>
      </c>
      <c r="F258" s="29" t="s">
        <v>70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3"/>
      <c r="T258" s="32"/>
      <c r="U258" s="179"/>
      <c r="W258" s="25"/>
    </row>
    <row r="259" spans="1:23" s="4" customFormat="1" ht="21.75" customHeight="1">
      <c r="A259" s="79"/>
      <c r="B259" s="107"/>
      <c r="C259" s="107"/>
      <c r="D259" s="85"/>
      <c r="E259" s="16">
        <v>144</v>
      </c>
      <c r="F259" s="29" t="s">
        <v>77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3"/>
      <c r="T259" s="32"/>
      <c r="U259" s="179"/>
      <c r="W259" s="25"/>
    </row>
    <row r="260" spans="1:23" s="4" customFormat="1" ht="21.75" customHeight="1" thickBot="1">
      <c r="A260" s="116"/>
      <c r="B260" s="161"/>
      <c r="C260" s="161"/>
      <c r="D260" s="133"/>
      <c r="E260" s="18">
        <v>232</v>
      </c>
      <c r="F260" s="31" t="s">
        <v>73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5"/>
      <c r="T260" s="34"/>
      <c r="U260" s="180"/>
      <c r="W260" s="25"/>
    </row>
    <row r="261" spans="1:23" s="4" customFormat="1" ht="21.75" customHeight="1">
      <c r="A261" s="78">
        <v>52</v>
      </c>
      <c r="B261" s="106">
        <v>0</v>
      </c>
      <c r="C261" s="106">
        <v>4868678</v>
      </c>
      <c r="D261" s="162" t="s">
        <v>115</v>
      </c>
      <c r="E261" s="20">
        <v>144</v>
      </c>
      <c r="F261" s="30" t="s">
        <v>23</v>
      </c>
      <c r="G261" s="39">
        <v>800000</v>
      </c>
      <c r="H261" s="39">
        <v>800000</v>
      </c>
      <c r="I261" s="39">
        <v>800000</v>
      </c>
      <c r="J261" s="39">
        <v>800000</v>
      </c>
      <c r="K261" s="39">
        <v>800000</v>
      </c>
      <c r="L261" s="39">
        <v>800000</v>
      </c>
      <c r="M261" s="39">
        <v>800000</v>
      </c>
      <c r="N261" s="39">
        <v>800000</v>
      </c>
      <c r="O261" s="39">
        <v>800000</v>
      </c>
      <c r="P261" s="39">
        <v>800000</v>
      </c>
      <c r="Q261" s="39">
        <v>800000</v>
      </c>
      <c r="R261" s="39">
        <v>800000</v>
      </c>
      <c r="S261" s="37">
        <f>SUM(G261:R261)</f>
        <v>9600000</v>
      </c>
      <c r="T261" s="39">
        <f>S261/12</f>
        <v>800000</v>
      </c>
      <c r="U261" s="178">
        <f>SUM(S261:T261)</f>
        <v>10400000</v>
      </c>
      <c r="W261" s="25"/>
    </row>
    <row r="262" spans="1:23" s="4" customFormat="1" ht="21.75" customHeight="1">
      <c r="A262" s="79"/>
      <c r="B262" s="107"/>
      <c r="C262" s="107"/>
      <c r="D262" s="163"/>
      <c r="E262" s="16">
        <v>131</v>
      </c>
      <c r="F262" s="29" t="s">
        <v>75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3"/>
      <c r="T262" s="32"/>
      <c r="U262" s="179"/>
      <c r="W262" s="25"/>
    </row>
    <row r="263" spans="1:23" s="4" customFormat="1" ht="21.75" customHeight="1">
      <c r="A263" s="79"/>
      <c r="B263" s="107"/>
      <c r="C263" s="107"/>
      <c r="D263" s="163"/>
      <c r="E263" s="16">
        <v>133</v>
      </c>
      <c r="F263" s="29" t="s">
        <v>70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3"/>
      <c r="T263" s="32"/>
      <c r="U263" s="179"/>
      <c r="W263" s="25"/>
    </row>
    <row r="264" spans="1:23" s="4" customFormat="1" ht="21.75" customHeight="1">
      <c r="A264" s="79"/>
      <c r="B264" s="107"/>
      <c r="C264" s="107"/>
      <c r="D264" s="163"/>
      <c r="E264" s="16">
        <v>144</v>
      </c>
      <c r="F264" s="29" t="s">
        <v>77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3"/>
      <c r="T264" s="32"/>
      <c r="U264" s="179"/>
      <c r="W264" s="25"/>
    </row>
    <row r="265" spans="1:23" s="4" customFormat="1" ht="21.75" customHeight="1" thickBot="1">
      <c r="A265" s="116"/>
      <c r="B265" s="161"/>
      <c r="C265" s="161"/>
      <c r="D265" s="164"/>
      <c r="E265" s="18">
        <v>232</v>
      </c>
      <c r="F265" s="31" t="s">
        <v>73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4"/>
      <c r="U265" s="180"/>
      <c r="W265" s="25"/>
    </row>
    <row r="266" spans="1:23" s="4" customFormat="1" ht="21.75" customHeight="1">
      <c r="A266" s="78">
        <v>53</v>
      </c>
      <c r="B266" s="106">
        <v>0</v>
      </c>
      <c r="C266" s="106">
        <v>5856250</v>
      </c>
      <c r="D266" s="84" t="s">
        <v>59</v>
      </c>
      <c r="E266" s="20">
        <v>144</v>
      </c>
      <c r="F266" s="30" t="s">
        <v>23</v>
      </c>
      <c r="G266" s="39">
        <v>1550000</v>
      </c>
      <c r="H266" s="39">
        <v>1550000</v>
      </c>
      <c r="I266" s="39">
        <v>1550000</v>
      </c>
      <c r="J266" s="39">
        <v>1550000</v>
      </c>
      <c r="K266" s="39">
        <v>1550000</v>
      </c>
      <c r="L266" s="39">
        <v>1550000</v>
      </c>
      <c r="M266" s="39">
        <v>1550000</v>
      </c>
      <c r="N266" s="39">
        <v>1550000</v>
      </c>
      <c r="O266" s="39">
        <v>1550000</v>
      </c>
      <c r="P266" s="39">
        <v>1550000</v>
      </c>
      <c r="Q266" s="39">
        <v>1550000</v>
      </c>
      <c r="R266" s="39">
        <v>1550000</v>
      </c>
      <c r="S266" s="37">
        <f>SUM(G266:R266)</f>
        <v>18600000</v>
      </c>
      <c r="T266" s="39">
        <f>S266/12</f>
        <v>1550000</v>
      </c>
      <c r="U266" s="178">
        <f>S266+T266+S270</f>
        <v>20150000</v>
      </c>
      <c r="W266" s="25"/>
    </row>
    <row r="267" spans="1:23" s="4" customFormat="1" ht="21.75" customHeight="1">
      <c r="A267" s="79"/>
      <c r="B267" s="107"/>
      <c r="C267" s="107"/>
      <c r="D267" s="85"/>
      <c r="E267" s="16">
        <v>131</v>
      </c>
      <c r="F267" s="29" t="s">
        <v>75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3"/>
      <c r="T267" s="32"/>
      <c r="U267" s="179"/>
      <c r="W267" s="25"/>
    </row>
    <row r="268" spans="1:23" s="4" customFormat="1" ht="21.75" customHeight="1">
      <c r="A268" s="79"/>
      <c r="B268" s="107"/>
      <c r="C268" s="107"/>
      <c r="D268" s="85"/>
      <c r="E268" s="16">
        <v>133</v>
      </c>
      <c r="F268" s="29" t="s">
        <v>70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32"/>
      <c r="U268" s="179"/>
      <c r="W268" s="25"/>
    </row>
    <row r="269" spans="1:23" s="4" customFormat="1" ht="21.75" customHeight="1">
      <c r="A269" s="79"/>
      <c r="B269" s="107"/>
      <c r="C269" s="107"/>
      <c r="D269" s="85"/>
      <c r="E269" s="16">
        <v>144</v>
      </c>
      <c r="F269" s="29" t="s">
        <v>77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3"/>
      <c r="T269" s="32"/>
      <c r="U269" s="179"/>
      <c r="W269" s="25"/>
    </row>
    <row r="270" spans="1:23" s="4" customFormat="1" ht="21.75" customHeight="1" thickBot="1">
      <c r="A270" s="116"/>
      <c r="B270" s="161"/>
      <c r="C270" s="161"/>
      <c r="D270" s="133"/>
      <c r="E270" s="18">
        <v>232</v>
      </c>
      <c r="F270" s="31" t="s">
        <v>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5"/>
      <c r="T270" s="34"/>
      <c r="U270" s="180"/>
      <c r="W270" s="25"/>
    </row>
    <row r="271" spans="1:23" s="4" customFormat="1" ht="21.75" customHeight="1">
      <c r="A271" s="78">
        <v>54</v>
      </c>
      <c r="B271" s="106">
        <v>0</v>
      </c>
      <c r="C271" s="106">
        <v>1742287</v>
      </c>
      <c r="D271" s="84" t="s">
        <v>60</v>
      </c>
      <c r="E271" s="20">
        <v>144</v>
      </c>
      <c r="F271" s="30" t="s">
        <v>23</v>
      </c>
      <c r="G271" s="39">
        <v>650000</v>
      </c>
      <c r="H271" s="39">
        <v>650000</v>
      </c>
      <c r="I271" s="39">
        <v>650000</v>
      </c>
      <c r="J271" s="39">
        <v>650000</v>
      </c>
      <c r="K271" s="39">
        <v>650000</v>
      </c>
      <c r="L271" s="39">
        <v>650000</v>
      </c>
      <c r="M271" s="39">
        <v>650000</v>
      </c>
      <c r="N271" s="39">
        <v>650000</v>
      </c>
      <c r="O271" s="39">
        <v>650000</v>
      </c>
      <c r="P271" s="39">
        <v>650000</v>
      </c>
      <c r="Q271" s="39">
        <v>650000</v>
      </c>
      <c r="R271" s="39">
        <v>650000</v>
      </c>
      <c r="S271" s="37">
        <f>SUM(G271:R271)</f>
        <v>7800000</v>
      </c>
      <c r="T271" s="39">
        <f>S271/12</f>
        <v>650000</v>
      </c>
      <c r="U271" s="178">
        <f>SUM(S271:T271)</f>
        <v>8450000</v>
      </c>
      <c r="W271" s="25"/>
    </row>
    <row r="272" spans="1:23" s="4" customFormat="1" ht="21.75" customHeight="1">
      <c r="A272" s="79"/>
      <c r="B272" s="107"/>
      <c r="C272" s="107"/>
      <c r="D272" s="85"/>
      <c r="E272" s="16">
        <v>131</v>
      </c>
      <c r="F272" s="29" t="s">
        <v>75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2"/>
      <c r="U272" s="179"/>
      <c r="W272" s="25"/>
    </row>
    <row r="273" spans="1:23" s="4" customFormat="1" ht="21.75" customHeight="1">
      <c r="A273" s="79"/>
      <c r="B273" s="107"/>
      <c r="C273" s="107"/>
      <c r="D273" s="85"/>
      <c r="E273" s="16">
        <v>133</v>
      </c>
      <c r="F273" s="29" t="s">
        <v>70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3"/>
      <c r="T273" s="32"/>
      <c r="U273" s="179"/>
      <c r="W273" s="25"/>
    </row>
    <row r="274" spans="1:23" s="4" customFormat="1" ht="21.75" customHeight="1">
      <c r="A274" s="79"/>
      <c r="B274" s="107"/>
      <c r="C274" s="107"/>
      <c r="D274" s="85"/>
      <c r="E274" s="16">
        <v>144</v>
      </c>
      <c r="F274" s="29" t="s">
        <v>77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3"/>
      <c r="T274" s="32"/>
      <c r="U274" s="179"/>
      <c r="W274" s="25"/>
    </row>
    <row r="275" spans="1:23" s="4" customFormat="1" ht="21.75" customHeight="1" thickBot="1">
      <c r="A275" s="116"/>
      <c r="B275" s="161"/>
      <c r="C275" s="161"/>
      <c r="D275" s="133"/>
      <c r="E275" s="18">
        <v>232</v>
      </c>
      <c r="F275" s="31" t="s">
        <v>73</v>
      </c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5"/>
      <c r="T275" s="34"/>
      <c r="U275" s="180"/>
      <c r="W275" s="25"/>
    </row>
    <row r="276" spans="1:23" s="4" customFormat="1" ht="21.75" customHeight="1">
      <c r="A276" s="78">
        <v>55</v>
      </c>
      <c r="B276" s="106">
        <v>0</v>
      </c>
      <c r="C276" s="106">
        <v>3424533</v>
      </c>
      <c r="D276" s="84" t="s">
        <v>61</v>
      </c>
      <c r="E276" s="20">
        <v>144</v>
      </c>
      <c r="F276" s="30" t="s">
        <v>23</v>
      </c>
      <c r="G276" s="39">
        <v>650000</v>
      </c>
      <c r="H276" s="39">
        <v>650000</v>
      </c>
      <c r="I276" s="39">
        <v>650000</v>
      </c>
      <c r="J276" s="39">
        <v>650000</v>
      </c>
      <c r="K276" s="39">
        <v>650000</v>
      </c>
      <c r="L276" s="39">
        <v>650000</v>
      </c>
      <c r="M276" s="39">
        <v>650000</v>
      </c>
      <c r="N276" s="39">
        <v>650000</v>
      </c>
      <c r="O276" s="39">
        <v>650000</v>
      </c>
      <c r="P276" s="39">
        <v>650000</v>
      </c>
      <c r="Q276" s="39">
        <v>650000</v>
      </c>
      <c r="R276" s="39">
        <v>650000</v>
      </c>
      <c r="S276" s="37">
        <f>SUM(G276:R276)</f>
        <v>7800000</v>
      </c>
      <c r="T276" s="39">
        <f>S276/12</f>
        <v>650000</v>
      </c>
      <c r="U276" s="178">
        <f>SUM(S276:T276)</f>
        <v>8450000</v>
      </c>
      <c r="W276" s="25"/>
    </row>
    <row r="277" spans="1:23" s="4" customFormat="1" ht="21.75" customHeight="1">
      <c r="A277" s="79"/>
      <c r="B277" s="107"/>
      <c r="C277" s="107"/>
      <c r="D277" s="85"/>
      <c r="E277" s="16">
        <v>131</v>
      </c>
      <c r="F277" s="29" t="s">
        <v>75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32"/>
      <c r="U277" s="179"/>
      <c r="W277" s="25"/>
    </row>
    <row r="278" spans="1:23" s="4" customFormat="1" ht="21.75" customHeight="1">
      <c r="A278" s="79"/>
      <c r="B278" s="107"/>
      <c r="C278" s="107"/>
      <c r="D278" s="85"/>
      <c r="E278" s="16">
        <v>133</v>
      </c>
      <c r="F278" s="29" t="s">
        <v>70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2"/>
      <c r="U278" s="179"/>
      <c r="W278" s="25"/>
    </row>
    <row r="279" spans="1:23" s="4" customFormat="1" ht="21.75" customHeight="1">
      <c r="A279" s="79"/>
      <c r="B279" s="107"/>
      <c r="C279" s="107"/>
      <c r="D279" s="85"/>
      <c r="E279" s="16">
        <v>144</v>
      </c>
      <c r="F279" s="29" t="s">
        <v>77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3"/>
      <c r="T279" s="32"/>
      <c r="U279" s="179"/>
      <c r="W279" s="25"/>
    </row>
    <row r="280" spans="1:23" s="4" customFormat="1" ht="21.75" customHeight="1" thickBot="1">
      <c r="A280" s="116"/>
      <c r="B280" s="161"/>
      <c r="C280" s="161"/>
      <c r="D280" s="133"/>
      <c r="E280" s="18">
        <v>232</v>
      </c>
      <c r="F280" s="31" t="s">
        <v>73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5"/>
      <c r="T280" s="34"/>
      <c r="U280" s="180"/>
      <c r="W280" s="25"/>
    </row>
    <row r="281" spans="1:23" s="4" customFormat="1" ht="21.75" customHeight="1">
      <c r="A281" s="78">
        <v>56</v>
      </c>
      <c r="B281" s="106">
        <v>0</v>
      </c>
      <c r="C281" s="106">
        <v>6371621</v>
      </c>
      <c r="D281" s="162" t="s">
        <v>107</v>
      </c>
      <c r="E281" s="20">
        <v>144</v>
      </c>
      <c r="F281" s="30" t="s">
        <v>23</v>
      </c>
      <c r="G281" s="39">
        <v>650000</v>
      </c>
      <c r="H281" s="39">
        <v>650000</v>
      </c>
      <c r="I281" s="39">
        <v>650000</v>
      </c>
      <c r="J281" s="39">
        <v>650000</v>
      </c>
      <c r="K281" s="39">
        <v>650000</v>
      </c>
      <c r="L281" s="39">
        <v>650000</v>
      </c>
      <c r="M281" s="39">
        <v>650000</v>
      </c>
      <c r="N281" s="39">
        <v>650000</v>
      </c>
      <c r="O281" s="39">
        <v>650000</v>
      </c>
      <c r="P281" s="39">
        <v>650000</v>
      </c>
      <c r="Q281" s="39">
        <v>650000</v>
      </c>
      <c r="R281" s="39">
        <v>650000</v>
      </c>
      <c r="S281" s="37">
        <f>SUM(G281:R281)</f>
        <v>7800000</v>
      </c>
      <c r="T281" s="39">
        <f>S281/12</f>
        <v>650000</v>
      </c>
      <c r="U281" s="178">
        <f>SUM(S281:T281)</f>
        <v>8450000</v>
      </c>
      <c r="W281" s="25"/>
    </row>
    <row r="282" spans="1:23" s="4" customFormat="1" ht="21.75" customHeight="1">
      <c r="A282" s="79"/>
      <c r="B282" s="107"/>
      <c r="C282" s="107"/>
      <c r="D282" s="163"/>
      <c r="E282" s="16">
        <v>131</v>
      </c>
      <c r="F282" s="29" t="s">
        <v>75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2"/>
      <c r="U282" s="179"/>
      <c r="W282" s="25"/>
    </row>
    <row r="283" spans="1:23" s="4" customFormat="1" ht="21.75" customHeight="1">
      <c r="A283" s="79"/>
      <c r="B283" s="107"/>
      <c r="C283" s="107"/>
      <c r="D283" s="163"/>
      <c r="E283" s="16">
        <v>133</v>
      </c>
      <c r="F283" s="29" t="s">
        <v>70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3"/>
      <c r="T283" s="32"/>
      <c r="U283" s="179"/>
      <c r="W283" s="25"/>
    </row>
    <row r="284" spans="1:23" s="4" customFormat="1" ht="21.75" customHeight="1">
      <c r="A284" s="79"/>
      <c r="B284" s="107"/>
      <c r="C284" s="107"/>
      <c r="D284" s="163"/>
      <c r="E284" s="16">
        <v>144</v>
      </c>
      <c r="F284" s="29" t="s">
        <v>77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2"/>
      <c r="U284" s="179"/>
      <c r="W284" s="25"/>
    </row>
    <row r="285" spans="1:23" s="4" customFormat="1" ht="21.75" customHeight="1" thickBot="1">
      <c r="A285" s="116"/>
      <c r="B285" s="161"/>
      <c r="C285" s="161"/>
      <c r="D285" s="164"/>
      <c r="E285" s="18">
        <v>232</v>
      </c>
      <c r="F285" s="31" t="s">
        <v>73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5"/>
      <c r="T285" s="34"/>
      <c r="U285" s="180"/>
      <c r="W285" s="25"/>
    </row>
    <row r="286" spans="1:23" s="4" customFormat="1" ht="21.75" customHeight="1">
      <c r="A286" s="78">
        <v>57</v>
      </c>
      <c r="B286" s="106">
        <v>0</v>
      </c>
      <c r="C286" s="106">
        <v>3903450</v>
      </c>
      <c r="D286" s="162" t="s">
        <v>108</v>
      </c>
      <c r="E286" s="20">
        <v>144</v>
      </c>
      <c r="F286" s="30" t="s">
        <v>23</v>
      </c>
      <c r="G286" s="39"/>
      <c r="H286" s="39"/>
      <c r="I286" s="39"/>
      <c r="J286" s="39"/>
      <c r="K286" s="39"/>
      <c r="L286" s="39"/>
      <c r="M286" s="39">
        <v>850000</v>
      </c>
      <c r="N286" s="39">
        <v>850000</v>
      </c>
      <c r="O286" s="39">
        <v>850000</v>
      </c>
      <c r="P286" s="39">
        <v>850000</v>
      </c>
      <c r="Q286" s="39">
        <v>850000</v>
      </c>
      <c r="R286" s="39">
        <v>850000</v>
      </c>
      <c r="S286" s="37">
        <f>SUM(G286:R286)</f>
        <v>5100000</v>
      </c>
      <c r="T286" s="39">
        <f>S286/12</f>
        <v>425000</v>
      </c>
      <c r="U286" s="178">
        <f>SUM(S286:T286)</f>
        <v>5525000</v>
      </c>
      <c r="W286" s="25"/>
    </row>
    <row r="287" spans="1:23" s="4" customFormat="1" ht="21.75" customHeight="1">
      <c r="A287" s="79"/>
      <c r="B287" s="107"/>
      <c r="C287" s="107"/>
      <c r="D287" s="163"/>
      <c r="E287" s="16">
        <v>131</v>
      </c>
      <c r="F287" s="29" t="s">
        <v>75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3"/>
      <c r="T287" s="32"/>
      <c r="U287" s="179"/>
      <c r="W287" s="25"/>
    </row>
    <row r="288" spans="1:23" s="4" customFormat="1" ht="21.75" customHeight="1">
      <c r="A288" s="79"/>
      <c r="B288" s="107"/>
      <c r="C288" s="107"/>
      <c r="D288" s="163"/>
      <c r="E288" s="16">
        <v>133</v>
      </c>
      <c r="F288" s="29" t="s">
        <v>70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2"/>
      <c r="U288" s="179"/>
      <c r="W288" s="25"/>
    </row>
    <row r="289" spans="1:23" s="4" customFormat="1" ht="21.75" customHeight="1">
      <c r="A289" s="79"/>
      <c r="B289" s="107"/>
      <c r="C289" s="107"/>
      <c r="D289" s="163"/>
      <c r="E289" s="16">
        <v>144</v>
      </c>
      <c r="F289" s="29" t="s">
        <v>77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3"/>
      <c r="T289" s="32"/>
      <c r="U289" s="179"/>
      <c r="W289" s="25"/>
    </row>
    <row r="290" spans="1:23" s="4" customFormat="1" ht="21.75" customHeight="1" thickBot="1">
      <c r="A290" s="116"/>
      <c r="B290" s="161"/>
      <c r="C290" s="161"/>
      <c r="D290" s="164"/>
      <c r="E290" s="18">
        <v>232</v>
      </c>
      <c r="F290" s="31" t="s">
        <v>73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5"/>
      <c r="T290" s="34"/>
      <c r="U290" s="180"/>
      <c r="W290" s="25"/>
    </row>
    <row r="291" spans="1:23" s="4" customFormat="1" ht="21.75" customHeight="1">
      <c r="A291" s="78">
        <v>58</v>
      </c>
      <c r="B291" s="106">
        <v>0</v>
      </c>
      <c r="C291" s="106">
        <v>5399149</v>
      </c>
      <c r="D291" s="84" t="s">
        <v>68</v>
      </c>
      <c r="E291" s="20">
        <v>144</v>
      </c>
      <c r="F291" s="30" t="s">
        <v>23</v>
      </c>
      <c r="G291" s="39">
        <v>850000</v>
      </c>
      <c r="H291" s="39">
        <v>850000</v>
      </c>
      <c r="I291" s="39">
        <v>850000</v>
      </c>
      <c r="J291" s="39">
        <v>850000</v>
      </c>
      <c r="K291" s="39"/>
      <c r="L291" s="39"/>
      <c r="M291" s="39"/>
      <c r="N291" s="39"/>
      <c r="O291" s="39"/>
      <c r="P291" s="39"/>
      <c r="Q291" s="39"/>
      <c r="R291" s="39"/>
      <c r="S291" s="37">
        <f>SUM(G291:R291)</f>
        <v>3400000</v>
      </c>
      <c r="T291" s="39">
        <f>S291/12</f>
        <v>283333.3333333333</v>
      </c>
      <c r="U291" s="178">
        <f>SUM(S291:T291)</f>
        <v>3683333.3333333335</v>
      </c>
      <c r="W291" s="25"/>
    </row>
    <row r="292" spans="1:23" s="4" customFormat="1" ht="21.75" customHeight="1">
      <c r="A292" s="79"/>
      <c r="B292" s="107"/>
      <c r="C292" s="107"/>
      <c r="D292" s="85"/>
      <c r="E292" s="16">
        <v>131</v>
      </c>
      <c r="F292" s="29" t="s">
        <v>75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3"/>
      <c r="T292" s="32"/>
      <c r="U292" s="179"/>
      <c r="W292" s="25"/>
    </row>
    <row r="293" spans="1:23" s="4" customFormat="1" ht="21.75" customHeight="1">
      <c r="A293" s="79"/>
      <c r="B293" s="107"/>
      <c r="C293" s="107"/>
      <c r="D293" s="85"/>
      <c r="E293" s="16">
        <v>133</v>
      </c>
      <c r="F293" s="29" t="s">
        <v>70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2"/>
      <c r="U293" s="179"/>
      <c r="W293" s="25"/>
    </row>
    <row r="294" spans="1:23" s="4" customFormat="1" ht="21.75" customHeight="1">
      <c r="A294" s="79"/>
      <c r="B294" s="107"/>
      <c r="C294" s="107"/>
      <c r="D294" s="85"/>
      <c r="E294" s="16">
        <v>144</v>
      </c>
      <c r="F294" s="29" t="s">
        <v>77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3"/>
      <c r="T294" s="32"/>
      <c r="U294" s="179"/>
      <c r="W294" s="25"/>
    </row>
    <row r="295" spans="1:23" s="4" customFormat="1" ht="21.75" customHeight="1" thickBot="1">
      <c r="A295" s="116"/>
      <c r="B295" s="161"/>
      <c r="C295" s="161"/>
      <c r="D295" s="133"/>
      <c r="E295" s="18">
        <v>232</v>
      </c>
      <c r="F295" s="31" t="s">
        <v>73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5"/>
      <c r="T295" s="34"/>
      <c r="U295" s="180"/>
      <c r="W295" s="25"/>
    </row>
    <row r="296" spans="1:23" s="4" customFormat="1" ht="21.75" customHeight="1">
      <c r="A296" s="78">
        <v>59</v>
      </c>
      <c r="B296" s="106">
        <v>0</v>
      </c>
      <c r="C296" s="106">
        <v>6926198</v>
      </c>
      <c r="D296" s="162" t="s">
        <v>106</v>
      </c>
      <c r="E296" s="20">
        <v>144</v>
      </c>
      <c r="F296" s="30" t="s">
        <v>23</v>
      </c>
      <c r="G296" s="39">
        <v>1200000</v>
      </c>
      <c r="H296" s="39">
        <v>1200000</v>
      </c>
      <c r="I296" s="39">
        <v>1200000</v>
      </c>
      <c r="J296" s="39">
        <v>1200000</v>
      </c>
      <c r="K296" s="39">
        <v>1200000</v>
      </c>
      <c r="L296" s="39">
        <v>1200000</v>
      </c>
      <c r="M296" s="39">
        <v>1200000</v>
      </c>
      <c r="N296" s="39">
        <v>1200000</v>
      </c>
      <c r="O296" s="39">
        <v>1200000</v>
      </c>
      <c r="P296" s="39">
        <v>1200000</v>
      </c>
      <c r="Q296" s="39">
        <v>1200000</v>
      </c>
      <c r="R296" s="39">
        <v>1200000</v>
      </c>
      <c r="S296" s="37">
        <f>SUM(G296:R296)</f>
        <v>14400000</v>
      </c>
      <c r="T296" s="39">
        <f>S296/12</f>
        <v>1200000</v>
      </c>
      <c r="U296" s="178">
        <f>SUM(S296:T296)</f>
        <v>15600000</v>
      </c>
      <c r="W296" s="25"/>
    </row>
    <row r="297" spans="1:23" s="4" customFormat="1" ht="21.75" customHeight="1">
      <c r="A297" s="79"/>
      <c r="B297" s="107"/>
      <c r="C297" s="107"/>
      <c r="D297" s="163"/>
      <c r="E297" s="16">
        <v>131</v>
      </c>
      <c r="F297" s="29" t="s">
        <v>75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32"/>
      <c r="U297" s="179"/>
      <c r="W297" s="25"/>
    </row>
    <row r="298" spans="1:23" s="4" customFormat="1" ht="21.75" customHeight="1">
      <c r="A298" s="79"/>
      <c r="B298" s="107"/>
      <c r="C298" s="107"/>
      <c r="D298" s="163"/>
      <c r="E298" s="16">
        <v>133</v>
      </c>
      <c r="F298" s="29" t="s">
        <v>70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32"/>
      <c r="U298" s="179"/>
      <c r="W298" s="25"/>
    </row>
    <row r="299" spans="1:23" s="4" customFormat="1" ht="21.75" customHeight="1">
      <c r="A299" s="79"/>
      <c r="B299" s="107"/>
      <c r="C299" s="107"/>
      <c r="D299" s="163"/>
      <c r="E299" s="16">
        <v>144</v>
      </c>
      <c r="F299" s="29" t="s">
        <v>77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3"/>
      <c r="T299" s="32"/>
      <c r="U299" s="179"/>
      <c r="W299" s="25"/>
    </row>
    <row r="300" spans="1:23" s="4" customFormat="1" ht="21.75" customHeight="1" thickBot="1">
      <c r="A300" s="116"/>
      <c r="B300" s="161"/>
      <c r="C300" s="161"/>
      <c r="D300" s="164"/>
      <c r="E300" s="18">
        <v>232</v>
      </c>
      <c r="F300" s="31" t="s">
        <v>73</v>
      </c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5"/>
      <c r="T300" s="34"/>
      <c r="U300" s="180"/>
      <c r="W300" s="25"/>
    </row>
    <row r="301" spans="1:23" s="4" customFormat="1" ht="21.75" customHeight="1">
      <c r="A301" s="78">
        <v>60</v>
      </c>
      <c r="B301" s="106">
        <v>0</v>
      </c>
      <c r="C301" s="106">
        <v>6656443</v>
      </c>
      <c r="D301" s="162" t="s">
        <v>105</v>
      </c>
      <c r="E301" s="20">
        <v>144</v>
      </c>
      <c r="F301" s="30" t="s">
        <v>23</v>
      </c>
      <c r="G301" s="39">
        <v>1250000</v>
      </c>
      <c r="H301" s="39">
        <v>1250000</v>
      </c>
      <c r="I301" s="39">
        <v>1250000</v>
      </c>
      <c r="J301" s="39">
        <v>1250000</v>
      </c>
      <c r="K301" s="39">
        <v>1250000</v>
      </c>
      <c r="L301" s="39">
        <v>1250000</v>
      </c>
      <c r="M301" s="39">
        <v>1550000</v>
      </c>
      <c r="N301" s="39">
        <v>1550000</v>
      </c>
      <c r="O301" s="39">
        <v>1550000</v>
      </c>
      <c r="P301" s="39">
        <v>1550000</v>
      </c>
      <c r="Q301" s="39">
        <v>1550000</v>
      </c>
      <c r="R301" s="39">
        <v>1550000</v>
      </c>
      <c r="S301" s="37">
        <f>SUM(G301:R301)</f>
        <v>16800000</v>
      </c>
      <c r="T301" s="39">
        <f>S301/12</f>
        <v>1400000</v>
      </c>
      <c r="U301" s="178">
        <f>SUM(S301:T301)</f>
        <v>18200000</v>
      </c>
      <c r="W301" s="25"/>
    </row>
    <row r="302" spans="1:23" s="4" customFormat="1" ht="21.75" customHeight="1">
      <c r="A302" s="79"/>
      <c r="B302" s="107"/>
      <c r="C302" s="107"/>
      <c r="D302" s="163"/>
      <c r="E302" s="16">
        <v>131</v>
      </c>
      <c r="F302" s="29" t="s">
        <v>75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2"/>
      <c r="U302" s="179"/>
      <c r="W302" s="25"/>
    </row>
    <row r="303" spans="1:23" s="4" customFormat="1" ht="21.75" customHeight="1">
      <c r="A303" s="79"/>
      <c r="B303" s="107"/>
      <c r="C303" s="107"/>
      <c r="D303" s="163"/>
      <c r="E303" s="16">
        <v>133</v>
      </c>
      <c r="F303" s="29" t="s">
        <v>70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/>
      <c r="T303" s="32"/>
      <c r="U303" s="179"/>
      <c r="W303" s="25"/>
    </row>
    <row r="304" spans="1:23" s="4" customFormat="1" ht="21.75" customHeight="1">
      <c r="A304" s="79"/>
      <c r="B304" s="107"/>
      <c r="C304" s="107"/>
      <c r="D304" s="163"/>
      <c r="E304" s="16">
        <v>144</v>
      </c>
      <c r="F304" s="29" t="s">
        <v>77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3"/>
      <c r="T304" s="32"/>
      <c r="U304" s="179"/>
      <c r="W304" s="25"/>
    </row>
    <row r="305" spans="1:23" s="4" customFormat="1" ht="21.75" customHeight="1" thickBot="1">
      <c r="A305" s="116"/>
      <c r="B305" s="161"/>
      <c r="C305" s="161"/>
      <c r="D305" s="164"/>
      <c r="E305" s="18">
        <v>232</v>
      </c>
      <c r="F305" s="31" t="s">
        <v>73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4"/>
      <c r="U305" s="180"/>
      <c r="W305" s="25"/>
    </row>
    <row r="306" spans="1:23" s="4" customFormat="1" ht="21.75" customHeight="1">
      <c r="A306" s="78">
        <v>61</v>
      </c>
      <c r="B306" s="106">
        <v>0</v>
      </c>
      <c r="C306" s="106">
        <v>6565483</v>
      </c>
      <c r="D306" s="162" t="s">
        <v>104</v>
      </c>
      <c r="E306" s="20">
        <v>144</v>
      </c>
      <c r="F306" s="30" t="s">
        <v>23</v>
      </c>
      <c r="G306" s="39"/>
      <c r="H306" s="39"/>
      <c r="I306" s="39"/>
      <c r="J306" s="39"/>
      <c r="K306" s="39"/>
      <c r="L306" s="39"/>
      <c r="M306" s="39">
        <v>1600000</v>
      </c>
      <c r="N306" s="39">
        <v>1600000</v>
      </c>
      <c r="O306" s="39">
        <v>1600000</v>
      </c>
      <c r="P306" s="39">
        <v>1600000</v>
      </c>
      <c r="Q306" s="39">
        <v>1600000</v>
      </c>
      <c r="R306" s="39">
        <v>1600000</v>
      </c>
      <c r="S306" s="37">
        <f>SUM(G306:R306)</f>
        <v>9600000</v>
      </c>
      <c r="T306" s="39">
        <f>S306/12</f>
        <v>800000</v>
      </c>
      <c r="U306" s="178">
        <f>SUM(S306:T306)</f>
        <v>10400000</v>
      </c>
      <c r="W306" s="25"/>
    </row>
    <row r="307" spans="1:23" s="4" customFormat="1" ht="21.75" customHeight="1">
      <c r="A307" s="79"/>
      <c r="B307" s="107"/>
      <c r="C307" s="107"/>
      <c r="D307" s="163"/>
      <c r="E307" s="16">
        <v>131</v>
      </c>
      <c r="F307" s="29" t="s">
        <v>75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/>
      <c r="T307" s="32"/>
      <c r="U307" s="179"/>
      <c r="W307" s="25"/>
    </row>
    <row r="308" spans="1:23" s="4" customFormat="1" ht="21.75" customHeight="1">
      <c r="A308" s="79"/>
      <c r="B308" s="107"/>
      <c r="C308" s="107"/>
      <c r="D308" s="163"/>
      <c r="E308" s="16">
        <v>133</v>
      </c>
      <c r="F308" s="29" t="s">
        <v>70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2"/>
      <c r="U308" s="179"/>
      <c r="W308" s="25"/>
    </row>
    <row r="309" spans="1:23" s="4" customFormat="1" ht="21.75" customHeight="1">
      <c r="A309" s="79"/>
      <c r="B309" s="107"/>
      <c r="C309" s="107"/>
      <c r="D309" s="163"/>
      <c r="E309" s="16">
        <v>144</v>
      </c>
      <c r="F309" s="29" t="s">
        <v>77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3"/>
      <c r="T309" s="32"/>
      <c r="U309" s="179"/>
      <c r="W309" s="25"/>
    </row>
    <row r="310" spans="1:23" s="4" customFormat="1" ht="21.75" customHeight="1" thickBot="1">
      <c r="A310" s="116"/>
      <c r="B310" s="161"/>
      <c r="C310" s="161"/>
      <c r="D310" s="164"/>
      <c r="E310" s="18">
        <v>232</v>
      </c>
      <c r="F310" s="31" t="s">
        <v>73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5"/>
      <c r="T310" s="34"/>
      <c r="U310" s="180"/>
      <c r="W310" s="25"/>
    </row>
    <row r="311" spans="1:23" s="4" customFormat="1" ht="21.75" customHeight="1">
      <c r="A311" s="78">
        <v>62</v>
      </c>
      <c r="B311" s="106">
        <v>0</v>
      </c>
      <c r="C311" s="106">
        <v>2075928</v>
      </c>
      <c r="D311" s="162" t="s">
        <v>103</v>
      </c>
      <c r="E311" s="20">
        <v>144</v>
      </c>
      <c r="F311" s="30" t="s">
        <v>23</v>
      </c>
      <c r="G311" s="39">
        <v>1350000</v>
      </c>
      <c r="H311" s="39">
        <v>1350000</v>
      </c>
      <c r="I311" s="39">
        <v>1350000</v>
      </c>
      <c r="J311" s="39">
        <v>1350000</v>
      </c>
      <c r="K311" s="39">
        <v>1350000</v>
      </c>
      <c r="L311" s="39">
        <v>1350000</v>
      </c>
      <c r="M311" s="39">
        <v>1350000</v>
      </c>
      <c r="N311" s="39">
        <v>1350000</v>
      </c>
      <c r="O311" s="39">
        <v>1350000</v>
      </c>
      <c r="P311" s="39">
        <v>1350000</v>
      </c>
      <c r="Q311" s="39">
        <v>1350000</v>
      </c>
      <c r="R311" s="39">
        <v>1350000</v>
      </c>
      <c r="S311" s="37">
        <f>SUM(G311:R311)</f>
        <v>16200000</v>
      </c>
      <c r="T311" s="39">
        <f>S311/12</f>
        <v>1350000</v>
      </c>
      <c r="U311" s="178">
        <f>SUM(S311:T311)</f>
        <v>17550000</v>
      </c>
      <c r="W311" s="25"/>
    </row>
    <row r="312" spans="1:23" s="4" customFormat="1" ht="21.75" customHeight="1">
      <c r="A312" s="79"/>
      <c r="B312" s="107"/>
      <c r="C312" s="107"/>
      <c r="D312" s="163"/>
      <c r="E312" s="16">
        <v>131</v>
      </c>
      <c r="F312" s="29" t="s">
        <v>75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2"/>
      <c r="U312" s="179"/>
      <c r="W312" s="25"/>
    </row>
    <row r="313" spans="1:23" s="4" customFormat="1" ht="21.75" customHeight="1">
      <c r="A313" s="79"/>
      <c r="B313" s="107"/>
      <c r="C313" s="107"/>
      <c r="D313" s="163"/>
      <c r="E313" s="16">
        <v>133</v>
      </c>
      <c r="F313" s="29" t="s">
        <v>70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2"/>
      <c r="U313" s="179"/>
      <c r="W313" s="25"/>
    </row>
    <row r="314" spans="1:23" s="4" customFormat="1" ht="21.75" customHeight="1">
      <c r="A314" s="79"/>
      <c r="B314" s="107"/>
      <c r="C314" s="107"/>
      <c r="D314" s="163"/>
      <c r="E314" s="16">
        <v>144</v>
      </c>
      <c r="F314" s="29" t="s">
        <v>77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2"/>
      <c r="U314" s="179"/>
      <c r="W314" s="25"/>
    </row>
    <row r="315" spans="1:23" s="4" customFormat="1" ht="21.75" customHeight="1" thickBot="1">
      <c r="A315" s="116"/>
      <c r="B315" s="161"/>
      <c r="C315" s="161"/>
      <c r="D315" s="164"/>
      <c r="E315" s="18">
        <v>232</v>
      </c>
      <c r="F315" s="31" t="s">
        <v>73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5"/>
      <c r="T315" s="34"/>
      <c r="U315" s="180"/>
      <c r="W315" s="25"/>
    </row>
    <row r="316" spans="1:23" s="4" customFormat="1" ht="21.75" customHeight="1">
      <c r="A316" s="78">
        <v>63</v>
      </c>
      <c r="B316" s="106">
        <v>0</v>
      </c>
      <c r="C316" s="106">
        <v>2952662</v>
      </c>
      <c r="D316" s="162" t="s">
        <v>102</v>
      </c>
      <c r="E316" s="20">
        <v>144</v>
      </c>
      <c r="F316" s="30" t="s">
        <v>23</v>
      </c>
      <c r="G316" s="39">
        <v>650000</v>
      </c>
      <c r="H316" s="39">
        <v>650000</v>
      </c>
      <c r="I316" s="39">
        <v>650000</v>
      </c>
      <c r="J316" s="39">
        <v>650000</v>
      </c>
      <c r="K316" s="39">
        <v>650000</v>
      </c>
      <c r="L316" s="39">
        <v>650000</v>
      </c>
      <c r="M316" s="39">
        <v>650000</v>
      </c>
      <c r="N316" s="39">
        <v>650000</v>
      </c>
      <c r="O316" s="39">
        <v>650000</v>
      </c>
      <c r="P316" s="39">
        <v>650000</v>
      </c>
      <c r="Q316" s="39">
        <v>650000</v>
      </c>
      <c r="R316" s="39">
        <v>650000</v>
      </c>
      <c r="S316" s="37">
        <f>SUM(G316:R316)</f>
        <v>7800000</v>
      </c>
      <c r="T316" s="39">
        <f>S316/12</f>
        <v>650000</v>
      </c>
      <c r="U316" s="178">
        <f>SUM(S316:T316)</f>
        <v>8450000</v>
      </c>
      <c r="W316" s="25"/>
    </row>
    <row r="317" spans="1:23" s="4" customFormat="1" ht="21.75" customHeight="1">
      <c r="A317" s="79"/>
      <c r="B317" s="107"/>
      <c r="C317" s="107"/>
      <c r="D317" s="163"/>
      <c r="E317" s="16">
        <v>131</v>
      </c>
      <c r="F317" s="29" t="s">
        <v>75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32"/>
      <c r="U317" s="179"/>
      <c r="W317" s="25"/>
    </row>
    <row r="318" spans="1:23" s="4" customFormat="1" ht="21.75" customHeight="1">
      <c r="A318" s="79"/>
      <c r="B318" s="107"/>
      <c r="C318" s="107"/>
      <c r="D318" s="163"/>
      <c r="E318" s="16">
        <v>133</v>
      </c>
      <c r="F318" s="29" t="s">
        <v>70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32"/>
      <c r="U318" s="179"/>
      <c r="W318" s="25"/>
    </row>
    <row r="319" spans="1:23" s="4" customFormat="1" ht="21.75" customHeight="1">
      <c r="A319" s="79"/>
      <c r="B319" s="107"/>
      <c r="C319" s="107"/>
      <c r="D319" s="163"/>
      <c r="E319" s="16">
        <v>144</v>
      </c>
      <c r="F319" s="29" t="s">
        <v>77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3"/>
      <c r="T319" s="32"/>
      <c r="U319" s="179"/>
      <c r="W319" s="25"/>
    </row>
    <row r="320" spans="1:23" s="4" customFormat="1" ht="21.75" customHeight="1" thickBot="1">
      <c r="A320" s="116"/>
      <c r="B320" s="161"/>
      <c r="C320" s="161"/>
      <c r="D320" s="164"/>
      <c r="E320" s="18">
        <v>232</v>
      </c>
      <c r="F320" s="31" t="s">
        <v>73</v>
      </c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5"/>
      <c r="T320" s="34"/>
      <c r="U320" s="180"/>
      <c r="W320" s="25"/>
    </row>
    <row r="321" spans="1:23" s="4" customFormat="1" ht="21.75" customHeight="1">
      <c r="A321" s="78">
        <v>64</v>
      </c>
      <c r="B321" s="106">
        <v>0</v>
      </c>
      <c r="C321" s="106">
        <v>7169600</v>
      </c>
      <c r="D321" s="84" t="s">
        <v>69</v>
      </c>
      <c r="E321" s="20">
        <v>144</v>
      </c>
      <c r="F321" s="30" t="s">
        <v>23</v>
      </c>
      <c r="G321" s="39"/>
      <c r="H321" s="39"/>
      <c r="I321" s="39"/>
      <c r="J321" s="39"/>
      <c r="K321" s="39"/>
      <c r="L321" s="39"/>
      <c r="M321" s="39">
        <v>650000</v>
      </c>
      <c r="N321" s="39">
        <v>650000</v>
      </c>
      <c r="O321" s="39">
        <v>650000</v>
      </c>
      <c r="P321" s="39">
        <v>650000</v>
      </c>
      <c r="Q321" s="39">
        <v>650000</v>
      </c>
      <c r="R321" s="39">
        <v>650000</v>
      </c>
      <c r="S321" s="37">
        <f>SUM(G321:R321)</f>
        <v>3900000</v>
      </c>
      <c r="T321" s="39">
        <f>S321/12</f>
        <v>325000</v>
      </c>
      <c r="U321" s="178">
        <f>SUM(S321:T321)</f>
        <v>4225000</v>
      </c>
      <c r="W321" s="25"/>
    </row>
    <row r="322" spans="1:23" s="4" customFormat="1" ht="21.75" customHeight="1">
      <c r="A322" s="79"/>
      <c r="B322" s="107"/>
      <c r="C322" s="107"/>
      <c r="D322" s="85"/>
      <c r="E322" s="16">
        <v>131</v>
      </c>
      <c r="F322" s="29" t="s">
        <v>75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3"/>
      <c r="T322" s="32"/>
      <c r="U322" s="179"/>
      <c r="W322" s="25"/>
    </row>
    <row r="323" spans="1:23" s="4" customFormat="1" ht="21.75" customHeight="1">
      <c r="A323" s="79"/>
      <c r="B323" s="107"/>
      <c r="C323" s="107"/>
      <c r="D323" s="85"/>
      <c r="E323" s="16">
        <v>133</v>
      </c>
      <c r="F323" s="29" t="s">
        <v>70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3"/>
      <c r="T323" s="32"/>
      <c r="U323" s="179"/>
      <c r="W323" s="25"/>
    </row>
    <row r="324" spans="1:23" s="4" customFormat="1" ht="21.75" customHeight="1">
      <c r="A324" s="79"/>
      <c r="B324" s="107"/>
      <c r="C324" s="107"/>
      <c r="D324" s="85"/>
      <c r="E324" s="16">
        <v>144</v>
      </c>
      <c r="F324" s="29" t="s">
        <v>77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2"/>
      <c r="U324" s="179"/>
      <c r="W324" s="25"/>
    </row>
    <row r="325" spans="1:23" s="4" customFormat="1" ht="21.75" customHeight="1" thickBot="1">
      <c r="A325" s="116"/>
      <c r="B325" s="161"/>
      <c r="C325" s="161"/>
      <c r="D325" s="133"/>
      <c r="E325" s="18">
        <v>232</v>
      </c>
      <c r="F325" s="31" t="s">
        <v>73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5"/>
      <c r="T325" s="34"/>
      <c r="U325" s="180"/>
      <c r="W325" s="25"/>
    </row>
    <row r="326" spans="1:23" s="4" customFormat="1" ht="21.75" customHeight="1">
      <c r="A326" s="78">
        <v>65</v>
      </c>
      <c r="B326" s="106">
        <v>0</v>
      </c>
      <c r="C326" s="106">
        <v>4273776</v>
      </c>
      <c r="D326" s="162" t="s">
        <v>101</v>
      </c>
      <c r="E326" s="20">
        <v>144</v>
      </c>
      <c r="F326" s="30" t="s">
        <v>23</v>
      </c>
      <c r="G326" s="39"/>
      <c r="H326" s="39"/>
      <c r="I326" s="39">
        <v>1250000</v>
      </c>
      <c r="J326" s="39">
        <v>1250000</v>
      </c>
      <c r="K326" s="39">
        <v>1250000</v>
      </c>
      <c r="L326" s="39">
        <v>1250000</v>
      </c>
      <c r="M326" s="39">
        <v>1250000</v>
      </c>
      <c r="N326" s="39">
        <v>1250000</v>
      </c>
      <c r="O326" s="39">
        <v>1250000</v>
      </c>
      <c r="P326" s="39">
        <v>1250000</v>
      </c>
      <c r="Q326" s="39">
        <v>1250000</v>
      </c>
      <c r="R326" s="39">
        <v>1250000</v>
      </c>
      <c r="S326" s="37">
        <f>SUM(G326:R326)</f>
        <v>12500000</v>
      </c>
      <c r="T326" s="55">
        <f>S326/12</f>
        <v>1041666.6666666666</v>
      </c>
      <c r="U326" s="183">
        <f>SUM(S326:T326)</f>
        <v>13541666.666666666</v>
      </c>
      <c r="W326" s="25"/>
    </row>
    <row r="327" spans="1:23" s="4" customFormat="1" ht="21.75" customHeight="1">
      <c r="A327" s="79"/>
      <c r="B327" s="107"/>
      <c r="C327" s="107"/>
      <c r="D327" s="163"/>
      <c r="E327" s="16">
        <v>131</v>
      </c>
      <c r="F327" s="29" t="s">
        <v>75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3"/>
      <c r="T327" s="57"/>
      <c r="U327" s="184"/>
      <c r="W327" s="25"/>
    </row>
    <row r="328" spans="1:23" s="4" customFormat="1" ht="21.75" customHeight="1">
      <c r="A328" s="79"/>
      <c r="B328" s="107"/>
      <c r="C328" s="107"/>
      <c r="D328" s="163"/>
      <c r="E328" s="16">
        <v>133</v>
      </c>
      <c r="F328" s="29" t="s">
        <v>70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3"/>
      <c r="T328" s="57"/>
      <c r="U328" s="184"/>
      <c r="W328" s="25"/>
    </row>
    <row r="329" spans="1:23" s="4" customFormat="1" ht="21.75" customHeight="1">
      <c r="A329" s="79"/>
      <c r="B329" s="107"/>
      <c r="C329" s="107"/>
      <c r="D329" s="163"/>
      <c r="E329" s="16">
        <v>144</v>
      </c>
      <c r="F329" s="29" t="s">
        <v>77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3"/>
      <c r="T329" s="57"/>
      <c r="U329" s="184"/>
      <c r="W329" s="25"/>
    </row>
    <row r="330" spans="1:23" s="4" customFormat="1" ht="21.75" customHeight="1" thickBot="1">
      <c r="A330" s="80"/>
      <c r="B330" s="108"/>
      <c r="C330" s="108"/>
      <c r="D330" s="171"/>
      <c r="E330" s="40">
        <v>232</v>
      </c>
      <c r="F330" s="41" t="s">
        <v>73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3"/>
      <c r="T330" s="62"/>
      <c r="U330" s="194"/>
      <c r="W330" s="25"/>
    </row>
    <row r="331" spans="1:23" s="4" customFormat="1" ht="21.75" customHeight="1">
      <c r="A331" s="78">
        <v>66</v>
      </c>
      <c r="B331" s="106">
        <v>0</v>
      </c>
      <c r="C331" s="106">
        <v>6102726</v>
      </c>
      <c r="D331" s="162" t="s">
        <v>100</v>
      </c>
      <c r="E331" s="20">
        <v>144</v>
      </c>
      <c r="F331" s="30" t="s">
        <v>23</v>
      </c>
      <c r="G331" s="39">
        <v>1300000</v>
      </c>
      <c r="H331" s="39">
        <v>1300000</v>
      </c>
      <c r="I331" s="39">
        <v>1300000</v>
      </c>
      <c r="J331" s="39">
        <v>1300000</v>
      </c>
      <c r="K331" s="39">
        <v>1300000</v>
      </c>
      <c r="L331" s="39">
        <v>1300000</v>
      </c>
      <c r="M331" s="39">
        <v>1300000</v>
      </c>
      <c r="N331" s="39">
        <v>1300000</v>
      </c>
      <c r="O331" s="39">
        <v>1300000</v>
      </c>
      <c r="P331" s="39">
        <v>1300000</v>
      </c>
      <c r="Q331" s="39">
        <v>1300000</v>
      </c>
      <c r="R331" s="39">
        <v>1300000</v>
      </c>
      <c r="S331" s="37">
        <f>SUM(G331:R331)</f>
        <v>15600000</v>
      </c>
      <c r="T331" s="39">
        <f>S331/12</f>
        <v>1300000</v>
      </c>
      <c r="U331" s="89">
        <f>S331+T331</f>
        <v>16900000</v>
      </c>
      <c r="W331" s="25"/>
    </row>
    <row r="332" spans="1:23" s="4" customFormat="1" ht="21.75" customHeight="1">
      <c r="A332" s="79"/>
      <c r="B332" s="107"/>
      <c r="C332" s="107"/>
      <c r="D332" s="163"/>
      <c r="E332" s="16">
        <v>131</v>
      </c>
      <c r="F332" s="29" t="s">
        <v>75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2"/>
      <c r="U332" s="90"/>
      <c r="W332" s="25"/>
    </row>
    <row r="333" spans="1:23" s="4" customFormat="1" ht="21.75" customHeight="1">
      <c r="A333" s="79"/>
      <c r="B333" s="107"/>
      <c r="C333" s="107"/>
      <c r="D333" s="163"/>
      <c r="E333" s="16">
        <v>133</v>
      </c>
      <c r="F333" s="29" t="s">
        <v>70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3"/>
      <c r="T333" s="32"/>
      <c r="U333" s="90"/>
      <c r="W333" s="25"/>
    </row>
    <row r="334" spans="1:23" s="4" customFormat="1" ht="21.75" customHeight="1">
      <c r="A334" s="79"/>
      <c r="B334" s="107"/>
      <c r="C334" s="107"/>
      <c r="D334" s="163"/>
      <c r="E334" s="16">
        <v>144</v>
      </c>
      <c r="F334" s="29" t="s">
        <v>77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/>
      <c r="T334" s="32"/>
      <c r="U334" s="90"/>
      <c r="W334" s="25"/>
    </row>
    <row r="335" spans="1:23" s="4" customFormat="1" ht="21.75" customHeight="1" thickBot="1">
      <c r="A335" s="116"/>
      <c r="B335" s="161"/>
      <c r="C335" s="161"/>
      <c r="D335" s="164"/>
      <c r="E335" s="18">
        <v>232</v>
      </c>
      <c r="F335" s="31" t="s">
        <v>73</v>
      </c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4"/>
      <c r="U335" s="91"/>
      <c r="W335" s="25"/>
    </row>
    <row r="336" spans="1:23" s="4" customFormat="1" ht="21.75" customHeight="1">
      <c r="A336" s="78">
        <v>67</v>
      </c>
      <c r="B336" s="106">
        <v>0</v>
      </c>
      <c r="C336" s="106">
        <v>6094441</v>
      </c>
      <c r="D336" s="84" t="s">
        <v>80</v>
      </c>
      <c r="E336" s="20">
        <v>144</v>
      </c>
      <c r="F336" s="30" t="s">
        <v>23</v>
      </c>
      <c r="G336" s="39">
        <v>900000</v>
      </c>
      <c r="H336" s="39">
        <v>900000</v>
      </c>
      <c r="I336" s="39">
        <v>900000</v>
      </c>
      <c r="J336" s="39">
        <v>900000</v>
      </c>
      <c r="K336" s="39">
        <v>900000</v>
      </c>
      <c r="L336" s="39">
        <v>900000</v>
      </c>
      <c r="M336" s="39">
        <v>900000</v>
      </c>
      <c r="N336" s="39">
        <v>900000</v>
      </c>
      <c r="O336" s="39">
        <v>900000</v>
      </c>
      <c r="P336" s="39">
        <v>900000</v>
      </c>
      <c r="Q336" s="39">
        <v>900000</v>
      </c>
      <c r="R336" s="39">
        <v>900000</v>
      </c>
      <c r="S336" s="37">
        <f>SUM(G336:R336)</f>
        <v>10800000</v>
      </c>
      <c r="T336" s="39">
        <f>S336/12</f>
        <v>900000</v>
      </c>
      <c r="U336" s="89">
        <f>S336+T336</f>
        <v>11700000</v>
      </c>
      <c r="W336" s="25"/>
    </row>
    <row r="337" spans="1:23" s="4" customFormat="1" ht="21.75" customHeight="1">
      <c r="A337" s="79"/>
      <c r="B337" s="107"/>
      <c r="C337" s="107"/>
      <c r="D337" s="85"/>
      <c r="E337" s="16">
        <v>131</v>
      </c>
      <c r="F337" s="29" t="s">
        <v>75</v>
      </c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2"/>
      <c r="U337" s="90"/>
      <c r="W337" s="25"/>
    </row>
    <row r="338" spans="1:23" s="4" customFormat="1" ht="21.75" customHeight="1">
      <c r="A338" s="79"/>
      <c r="B338" s="107"/>
      <c r="C338" s="107"/>
      <c r="D338" s="85"/>
      <c r="E338" s="16">
        <v>133</v>
      </c>
      <c r="F338" s="29" t="s">
        <v>70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2"/>
      <c r="U338" s="90"/>
      <c r="W338" s="25"/>
    </row>
    <row r="339" spans="1:23" s="4" customFormat="1" ht="21.75" customHeight="1">
      <c r="A339" s="79"/>
      <c r="B339" s="107"/>
      <c r="C339" s="107"/>
      <c r="D339" s="85"/>
      <c r="E339" s="16">
        <v>144</v>
      </c>
      <c r="F339" s="29" t="s">
        <v>77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3"/>
      <c r="T339" s="32"/>
      <c r="U339" s="90"/>
      <c r="W339" s="25"/>
    </row>
    <row r="340" spans="1:23" s="4" customFormat="1" ht="21.75" customHeight="1" thickBot="1">
      <c r="A340" s="116"/>
      <c r="B340" s="161"/>
      <c r="C340" s="161"/>
      <c r="D340" s="133"/>
      <c r="E340" s="18">
        <v>232</v>
      </c>
      <c r="F340" s="31" t="s">
        <v>73</v>
      </c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5"/>
      <c r="T340" s="34"/>
      <c r="U340" s="91"/>
      <c r="W340" s="25"/>
    </row>
    <row r="341" spans="1:23" s="4" customFormat="1" ht="21.75" customHeight="1">
      <c r="A341" s="78">
        <v>68</v>
      </c>
      <c r="B341" s="106">
        <v>0</v>
      </c>
      <c r="C341" s="106">
        <v>1783058</v>
      </c>
      <c r="D341" s="84" t="s">
        <v>81</v>
      </c>
      <c r="E341" s="20">
        <v>144</v>
      </c>
      <c r="F341" s="30" t="s">
        <v>23</v>
      </c>
      <c r="G341" s="39">
        <v>900000</v>
      </c>
      <c r="H341" s="39">
        <v>900000</v>
      </c>
      <c r="I341" s="39">
        <v>900000</v>
      </c>
      <c r="J341" s="39">
        <v>900000</v>
      </c>
      <c r="K341" s="39">
        <v>900000</v>
      </c>
      <c r="L341" s="39">
        <v>900000</v>
      </c>
      <c r="M341" s="39">
        <v>900000</v>
      </c>
      <c r="N341" s="39">
        <v>900000</v>
      </c>
      <c r="O341" s="39">
        <v>900000</v>
      </c>
      <c r="P341" s="39">
        <v>900000</v>
      </c>
      <c r="Q341" s="39">
        <v>900000</v>
      </c>
      <c r="R341" s="39">
        <v>900000</v>
      </c>
      <c r="S341" s="37">
        <f>SUM(G341:R341)</f>
        <v>10800000</v>
      </c>
      <c r="T341" s="39">
        <f>S341/12</f>
        <v>900000</v>
      </c>
      <c r="U341" s="89">
        <f>S341+T341</f>
        <v>11700000</v>
      </c>
      <c r="W341" s="25"/>
    </row>
    <row r="342" spans="1:23" s="4" customFormat="1" ht="21.75" customHeight="1">
      <c r="A342" s="79"/>
      <c r="B342" s="107"/>
      <c r="C342" s="107"/>
      <c r="D342" s="85"/>
      <c r="E342" s="16">
        <v>131</v>
      </c>
      <c r="F342" s="29" t="s">
        <v>75</v>
      </c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3"/>
      <c r="T342" s="32"/>
      <c r="U342" s="90"/>
      <c r="W342" s="25"/>
    </row>
    <row r="343" spans="1:23" s="4" customFormat="1" ht="21.75" customHeight="1">
      <c r="A343" s="79"/>
      <c r="B343" s="107"/>
      <c r="C343" s="107"/>
      <c r="D343" s="85"/>
      <c r="E343" s="16">
        <v>133</v>
      </c>
      <c r="F343" s="29" t="s">
        <v>70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32"/>
      <c r="U343" s="90"/>
      <c r="W343" s="25"/>
    </row>
    <row r="344" spans="1:23" s="4" customFormat="1" ht="21.75" customHeight="1">
      <c r="A344" s="79"/>
      <c r="B344" s="107"/>
      <c r="C344" s="107"/>
      <c r="D344" s="85"/>
      <c r="E344" s="16">
        <v>144</v>
      </c>
      <c r="F344" s="29" t="s">
        <v>77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2"/>
      <c r="U344" s="90"/>
      <c r="W344" s="25"/>
    </row>
    <row r="345" spans="1:23" s="4" customFormat="1" ht="21.75" customHeight="1" thickBot="1">
      <c r="A345" s="116"/>
      <c r="B345" s="161"/>
      <c r="C345" s="161"/>
      <c r="D345" s="133"/>
      <c r="E345" s="18">
        <v>232</v>
      </c>
      <c r="F345" s="31" t="s">
        <v>73</v>
      </c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5"/>
      <c r="T345" s="34"/>
      <c r="U345" s="91"/>
      <c r="W345" s="25"/>
    </row>
    <row r="346" spans="1:23" s="4" customFormat="1" ht="21.75" customHeight="1">
      <c r="A346" s="172">
        <v>69</v>
      </c>
      <c r="B346" s="173">
        <v>0</v>
      </c>
      <c r="C346" s="173">
        <v>6521590</v>
      </c>
      <c r="D346" s="174" t="s">
        <v>99</v>
      </c>
      <c r="E346" s="44">
        <v>144</v>
      </c>
      <c r="F346" s="21" t="s">
        <v>23</v>
      </c>
      <c r="G346" s="45">
        <v>650000</v>
      </c>
      <c r="H346" s="45">
        <v>650000</v>
      </c>
      <c r="I346" s="45">
        <v>650000</v>
      </c>
      <c r="J346" s="45">
        <v>650000</v>
      </c>
      <c r="K346" s="45">
        <v>650000</v>
      </c>
      <c r="L346" s="45">
        <v>650000</v>
      </c>
      <c r="M346" s="45">
        <v>650000</v>
      </c>
      <c r="N346" s="45">
        <v>650000</v>
      </c>
      <c r="O346" s="45">
        <v>650000</v>
      </c>
      <c r="P346" s="45">
        <v>650000</v>
      </c>
      <c r="Q346" s="45">
        <v>650000</v>
      </c>
      <c r="R346" s="45">
        <v>650000</v>
      </c>
      <c r="S346" s="36">
        <f>SUM(G346:R346)</f>
        <v>7800000</v>
      </c>
      <c r="T346" s="45">
        <f>S346/12</f>
        <v>650000</v>
      </c>
      <c r="U346" s="195">
        <f>S346+T346</f>
        <v>8450000</v>
      </c>
      <c r="W346" s="25"/>
    </row>
    <row r="347" spans="1:23" s="4" customFormat="1" ht="21.75" customHeight="1">
      <c r="A347" s="82"/>
      <c r="B347" s="107"/>
      <c r="C347" s="107"/>
      <c r="D347" s="163"/>
      <c r="E347" s="16">
        <v>131</v>
      </c>
      <c r="F347" s="29" t="s">
        <v>75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/>
      <c r="T347" s="32"/>
      <c r="U347" s="196"/>
      <c r="W347" s="25"/>
    </row>
    <row r="348" spans="1:23" s="4" customFormat="1" ht="21.75" customHeight="1">
      <c r="A348" s="82"/>
      <c r="B348" s="107"/>
      <c r="C348" s="107"/>
      <c r="D348" s="163"/>
      <c r="E348" s="16">
        <v>133</v>
      </c>
      <c r="F348" s="29" t="s">
        <v>70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/>
      <c r="T348" s="32"/>
      <c r="U348" s="196"/>
      <c r="W348" s="25"/>
    </row>
    <row r="349" spans="1:23" s="4" customFormat="1" ht="21.75" customHeight="1">
      <c r="A349" s="82"/>
      <c r="B349" s="107"/>
      <c r="C349" s="107"/>
      <c r="D349" s="163"/>
      <c r="E349" s="16">
        <v>144</v>
      </c>
      <c r="F349" s="29" t="s">
        <v>77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3"/>
      <c r="T349" s="32"/>
      <c r="U349" s="196"/>
      <c r="W349" s="25"/>
    </row>
    <row r="350" spans="1:23" s="4" customFormat="1" ht="21.75" customHeight="1" thickBot="1">
      <c r="A350" s="83"/>
      <c r="B350" s="108"/>
      <c r="C350" s="108"/>
      <c r="D350" s="171"/>
      <c r="E350" s="40">
        <v>232</v>
      </c>
      <c r="F350" s="41" t="s">
        <v>73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3"/>
      <c r="T350" s="42"/>
      <c r="U350" s="197"/>
      <c r="W350" s="25"/>
    </row>
    <row r="351" spans="1:23" s="4" customFormat="1" ht="21.75" customHeight="1">
      <c r="A351" s="78">
        <v>70</v>
      </c>
      <c r="B351" s="106">
        <v>0</v>
      </c>
      <c r="C351" s="106">
        <v>1492439</v>
      </c>
      <c r="D351" s="84" t="s">
        <v>82</v>
      </c>
      <c r="E351" s="20">
        <v>144</v>
      </c>
      <c r="F351" s="30" t="s">
        <v>23</v>
      </c>
      <c r="G351" s="39">
        <v>1350000</v>
      </c>
      <c r="H351" s="39">
        <v>1350000</v>
      </c>
      <c r="I351" s="39">
        <v>1350000</v>
      </c>
      <c r="J351" s="39">
        <v>1350000</v>
      </c>
      <c r="K351" s="39">
        <v>1350000</v>
      </c>
      <c r="L351" s="39">
        <v>1350000</v>
      </c>
      <c r="M351" s="39">
        <v>1350000</v>
      </c>
      <c r="N351" s="39">
        <v>1350000</v>
      </c>
      <c r="O351" s="39">
        <v>1350000</v>
      </c>
      <c r="P351" s="39">
        <v>1350000</v>
      </c>
      <c r="Q351" s="39">
        <v>1350000</v>
      </c>
      <c r="R351" s="39">
        <v>1350000</v>
      </c>
      <c r="S351" s="37">
        <f>SUM(G351:R351)</f>
        <v>16200000</v>
      </c>
      <c r="T351" s="39">
        <f>S351/12</f>
        <v>1350000</v>
      </c>
      <c r="U351" s="89">
        <f>S351+T351</f>
        <v>17550000</v>
      </c>
      <c r="W351" s="25"/>
    </row>
    <row r="352" spans="1:23" s="4" customFormat="1" ht="21.75" customHeight="1">
      <c r="A352" s="79"/>
      <c r="B352" s="107"/>
      <c r="C352" s="107"/>
      <c r="D352" s="85"/>
      <c r="E352" s="16">
        <v>131</v>
      </c>
      <c r="F352" s="29" t="s">
        <v>75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/>
      <c r="T352" s="32"/>
      <c r="U352" s="90"/>
      <c r="W352" s="25"/>
    </row>
    <row r="353" spans="1:23" s="4" customFormat="1" ht="21.75" customHeight="1">
      <c r="A353" s="79"/>
      <c r="B353" s="107"/>
      <c r="C353" s="107"/>
      <c r="D353" s="85"/>
      <c r="E353" s="16">
        <v>133</v>
      </c>
      <c r="F353" s="29" t="s">
        <v>70</v>
      </c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/>
      <c r="T353" s="32"/>
      <c r="U353" s="90"/>
      <c r="W353" s="25"/>
    </row>
    <row r="354" spans="1:23" s="4" customFormat="1" ht="21.75" customHeight="1">
      <c r="A354" s="79"/>
      <c r="B354" s="107"/>
      <c r="C354" s="107"/>
      <c r="D354" s="85"/>
      <c r="E354" s="16">
        <v>144</v>
      </c>
      <c r="F354" s="29" t="s">
        <v>77</v>
      </c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2"/>
      <c r="U354" s="90"/>
      <c r="W354" s="25"/>
    </row>
    <row r="355" spans="1:23" s="4" customFormat="1" ht="21.75" customHeight="1" thickBot="1">
      <c r="A355" s="116"/>
      <c r="B355" s="161"/>
      <c r="C355" s="161"/>
      <c r="D355" s="133"/>
      <c r="E355" s="18">
        <v>232</v>
      </c>
      <c r="F355" s="31" t="s">
        <v>73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4"/>
      <c r="U355" s="91"/>
      <c r="W355" s="25"/>
    </row>
    <row r="356" spans="1:23" s="4" customFormat="1" ht="26.25" customHeight="1">
      <c r="A356" s="78">
        <v>71</v>
      </c>
      <c r="B356" s="106">
        <v>0</v>
      </c>
      <c r="C356" s="188">
        <v>5665918</v>
      </c>
      <c r="D356" s="191" t="s">
        <v>109</v>
      </c>
      <c r="E356" s="20">
        <v>144</v>
      </c>
      <c r="F356" s="30" t="s">
        <v>23</v>
      </c>
      <c r="G356" s="39"/>
      <c r="H356" s="39"/>
      <c r="I356" s="39"/>
      <c r="J356" s="39"/>
      <c r="K356" s="39"/>
      <c r="L356" s="39"/>
      <c r="M356" s="39">
        <v>850000</v>
      </c>
      <c r="N356" s="39">
        <v>850000</v>
      </c>
      <c r="O356" s="39">
        <v>850000</v>
      </c>
      <c r="P356" s="39">
        <v>850000</v>
      </c>
      <c r="Q356" s="39">
        <v>850000</v>
      </c>
      <c r="R356" s="39">
        <v>850000</v>
      </c>
      <c r="S356" s="37">
        <f>SUM(G356:R356)</f>
        <v>5100000</v>
      </c>
      <c r="T356" s="39">
        <f>S356/12</f>
        <v>425000</v>
      </c>
      <c r="U356" s="89">
        <f>S356+T356</f>
        <v>5525000</v>
      </c>
      <c r="W356" s="25"/>
    </row>
    <row r="357" spans="1:23" s="4" customFormat="1" ht="27" customHeight="1">
      <c r="A357" s="79"/>
      <c r="B357" s="107"/>
      <c r="C357" s="189"/>
      <c r="D357" s="192"/>
      <c r="E357" s="16">
        <v>131</v>
      </c>
      <c r="F357" s="29" t="s">
        <v>75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3"/>
      <c r="T357" s="32"/>
      <c r="U357" s="90"/>
      <c r="W357" s="25"/>
    </row>
    <row r="358" spans="1:23" s="4" customFormat="1" ht="24" customHeight="1">
      <c r="A358" s="79"/>
      <c r="B358" s="107"/>
      <c r="C358" s="189"/>
      <c r="D358" s="192"/>
      <c r="E358" s="16">
        <v>133</v>
      </c>
      <c r="F358" s="29" t="s">
        <v>70</v>
      </c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3"/>
      <c r="T358" s="32"/>
      <c r="U358" s="90"/>
      <c r="W358" s="25"/>
    </row>
    <row r="359" spans="1:23" s="4" customFormat="1" ht="19.5" customHeight="1">
      <c r="A359" s="79"/>
      <c r="B359" s="107"/>
      <c r="C359" s="189"/>
      <c r="D359" s="192"/>
      <c r="E359" s="16">
        <v>144</v>
      </c>
      <c r="F359" s="29" t="s">
        <v>77</v>
      </c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3"/>
      <c r="T359" s="32"/>
      <c r="U359" s="90"/>
      <c r="W359" s="25"/>
    </row>
    <row r="360" spans="1:23" s="4" customFormat="1" ht="26.25" customHeight="1" thickBot="1">
      <c r="A360" s="116"/>
      <c r="B360" s="161"/>
      <c r="C360" s="190"/>
      <c r="D360" s="193"/>
      <c r="E360" s="18">
        <v>232</v>
      </c>
      <c r="F360" s="31" t="s">
        <v>73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5"/>
      <c r="T360" s="34"/>
      <c r="U360" s="91"/>
      <c r="W360" s="25"/>
    </row>
    <row r="361" spans="1:23" s="4" customFormat="1" ht="21.75" customHeight="1">
      <c r="A361" s="78">
        <v>72</v>
      </c>
      <c r="B361" s="106">
        <v>0</v>
      </c>
      <c r="C361" s="106">
        <v>6078829</v>
      </c>
      <c r="D361" s="162" t="s">
        <v>111</v>
      </c>
      <c r="E361" s="20">
        <v>144</v>
      </c>
      <c r="F361" s="30" t="s">
        <v>23</v>
      </c>
      <c r="G361" s="39"/>
      <c r="H361" s="39"/>
      <c r="I361" s="39"/>
      <c r="J361" s="39"/>
      <c r="K361" s="39"/>
      <c r="L361" s="39"/>
      <c r="M361" s="39"/>
      <c r="N361" s="39"/>
      <c r="O361" s="39"/>
      <c r="P361" s="39">
        <v>1250000</v>
      </c>
      <c r="Q361" s="39">
        <v>1250000</v>
      </c>
      <c r="R361" s="39">
        <v>1250000</v>
      </c>
      <c r="S361" s="37">
        <f>SUM(G361:R361)</f>
        <v>3750000</v>
      </c>
      <c r="T361" s="39">
        <f>S361/12</f>
        <v>312500</v>
      </c>
      <c r="U361" s="89">
        <f>S361</f>
        <v>3750000</v>
      </c>
      <c r="W361" s="25"/>
    </row>
    <row r="362" spans="1:23" s="4" customFormat="1" ht="21.75" customHeight="1">
      <c r="A362" s="79"/>
      <c r="B362" s="107"/>
      <c r="C362" s="107"/>
      <c r="D362" s="163"/>
      <c r="E362" s="16">
        <v>131</v>
      </c>
      <c r="F362" s="29" t="s">
        <v>75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2"/>
      <c r="U362" s="90"/>
      <c r="W362" s="25"/>
    </row>
    <row r="363" spans="1:23" s="4" customFormat="1" ht="21.75" customHeight="1">
      <c r="A363" s="79"/>
      <c r="B363" s="107"/>
      <c r="C363" s="107"/>
      <c r="D363" s="163"/>
      <c r="E363" s="16">
        <v>133</v>
      </c>
      <c r="F363" s="29" t="s">
        <v>70</v>
      </c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3"/>
      <c r="T363" s="32"/>
      <c r="U363" s="90"/>
      <c r="W363" s="25"/>
    </row>
    <row r="364" spans="1:23" s="4" customFormat="1" ht="21.75" customHeight="1">
      <c r="A364" s="79"/>
      <c r="B364" s="107"/>
      <c r="C364" s="107"/>
      <c r="D364" s="163"/>
      <c r="E364" s="16">
        <v>144</v>
      </c>
      <c r="F364" s="29" t="s">
        <v>77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/>
      <c r="T364" s="32"/>
      <c r="U364" s="90"/>
      <c r="W364" s="25"/>
    </row>
    <row r="365" spans="1:23" s="4" customFormat="1" ht="21.75" customHeight="1" thickBot="1">
      <c r="A365" s="116"/>
      <c r="B365" s="161"/>
      <c r="C365" s="161"/>
      <c r="D365" s="164"/>
      <c r="E365" s="18">
        <v>232</v>
      </c>
      <c r="F365" s="31" t="s">
        <v>73</v>
      </c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5"/>
      <c r="T365" s="34"/>
      <c r="U365" s="91"/>
      <c r="W365" s="25"/>
    </row>
    <row r="366" spans="1:23" s="4" customFormat="1" ht="21.75" customHeight="1">
      <c r="A366" s="78">
        <v>73</v>
      </c>
      <c r="B366" s="106">
        <v>0</v>
      </c>
      <c r="C366" s="106">
        <v>6971221</v>
      </c>
      <c r="D366" s="162" t="s">
        <v>112</v>
      </c>
      <c r="E366" s="20">
        <v>144</v>
      </c>
      <c r="F366" s="30" t="s">
        <v>23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>
        <v>1350000</v>
      </c>
      <c r="S366" s="37">
        <f>SUM(G366:R366)</f>
        <v>1350000</v>
      </c>
      <c r="T366" s="39"/>
      <c r="U366" s="89">
        <f>S366</f>
        <v>1350000</v>
      </c>
      <c r="W366" s="25"/>
    </row>
    <row r="367" spans="1:23" s="4" customFormat="1" ht="21.75" customHeight="1">
      <c r="A367" s="79"/>
      <c r="B367" s="107"/>
      <c r="C367" s="107"/>
      <c r="D367" s="163"/>
      <c r="E367" s="16">
        <v>131</v>
      </c>
      <c r="F367" s="29" t="s">
        <v>75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3"/>
      <c r="T367" s="32"/>
      <c r="U367" s="90"/>
      <c r="W367" s="25"/>
    </row>
    <row r="368" spans="1:23" s="4" customFormat="1" ht="21.75" customHeight="1">
      <c r="A368" s="79"/>
      <c r="B368" s="107"/>
      <c r="C368" s="107"/>
      <c r="D368" s="163"/>
      <c r="E368" s="16">
        <v>133</v>
      </c>
      <c r="F368" s="29" t="s">
        <v>70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2"/>
      <c r="U368" s="90"/>
      <c r="W368" s="25"/>
    </row>
    <row r="369" spans="1:23" s="4" customFormat="1" ht="21.75" customHeight="1">
      <c r="A369" s="79"/>
      <c r="B369" s="107"/>
      <c r="C369" s="107"/>
      <c r="D369" s="163"/>
      <c r="E369" s="16">
        <v>144</v>
      </c>
      <c r="F369" s="29" t="s">
        <v>77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/>
      <c r="T369" s="32"/>
      <c r="U369" s="90"/>
      <c r="W369" s="25"/>
    </row>
    <row r="370" spans="1:23" s="4" customFormat="1" ht="21.75" customHeight="1" thickBot="1">
      <c r="A370" s="116"/>
      <c r="B370" s="161"/>
      <c r="C370" s="161"/>
      <c r="D370" s="164"/>
      <c r="E370" s="18">
        <v>232</v>
      </c>
      <c r="F370" s="31" t="s">
        <v>73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5"/>
      <c r="T370" s="34"/>
      <c r="U370" s="91"/>
      <c r="W370" s="25"/>
    </row>
    <row r="371" spans="1:23" s="4" customFormat="1" ht="21.75" customHeight="1">
      <c r="A371" s="78">
        <v>74</v>
      </c>
      <c r="B371" s="106">
        <v>0</v>
      </c>
      <c r="C371" s="106">
        <v>6984232</v>
      </c>
      <c r="D371" s="162" t="s">
        <v>113</v>
      </c>
      <c r="E371" s="20">
        <v>144</v>
      </c>
      <c r="F371" s="30" t="s">
        <v>23</v>
      </c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>
        <v>1350000</v>
      </c>
      <c r="S371" s="37">
        <f>SUM(G371:R371)</f>
        <v>1350000</v>
      </c>
      <c r="T371" s="39"/>
      <c r="U371" s="89">
        <f>S371</f>
        <v>1350000</v>
      </c>
      <c r="W371" s="25"/>
    </row>
    <row r="372" spans="1:23" s="4" customFormat="1" ht="21.75" customHeight="1">
      <c r="A372" s="79"/>
      <c r="B372" s="107"/>
      <c r="C372" s="107"/>
      <c r="D372" s="163"/>
      <c r="E372" s="16">
        <v>131</v>
      </c>
      <c r="F372" s="29" t="s">
        <v>75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32"/>
      <c r="U372" s="90"/>
      <c r="W372" s="25"/>
    </row>
    <row r="373" spans="1:23" s="4" customFormat="1" ht="21.75" customHeight="1">
      <c r="A373" s="79"/>
      <c r="B373" s="107"/>
      <c r="C373" s="107"/>
      <c r="D373" s="163"/>
      <c r="E373" s="16">
        <v>133</v>
      </c>
      <c r="F373" s="29" t="s">
        <v>70</v>
      </c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/>
      <c r="T373" s="32"/>
      <c r="U373" s="90"/>
      <c r="W373" s="25"/>
    </row>
    <row r="374" spans="1:23" s="4" customFormat="1" ht="21.75" customHeight="1">
      <c r="A374" s="79"/>
      <c r="B374" s="107"/>
      <c r="C374" s="107"/>
      <c r="D374" s="163"/>
      <c r="E374" s="16">
        <v>144</v>
      </c>
      <c r="F374" s="29" t="s">
        <v>77</v>
      </c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2"/>
      <c r="U374" s="90"/>
      <c r="W374" s="25"/>
    </row>
    <row r="375" spans="1:23" s="4" customFormat="1" ht="21.75" customHeight="1" thickBot="1">
      <c r="A375" s="116"/>
      <c r="B375" s="161"/>
      <c r="C375" s="161"/>
      <c r="D375" s="164"/>
      <c r="E375" s="18">
        <v>232</v>
      </c>
      <c r="F375" s="31" t="s">
        <v>73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5"/>
      <c r="T375" s="34"/>
      <c r="U375" s="91"/>
      <c r="W375" s="25"/>
    </row>
    <row r="376" spans="1:23" s="4" customFormat="1" ht="26.25" customHeight="1">
      <c r="A376" s="126">
        <v>75</v>
      </c>
      <c r="B376" s="134">
        <v>0</v>
      </c>
      <c r="C376" s="165">
        <v>6877517</v>
      </c>
      <c r="D376" s="168" t="s">
        <v>110</v>
      </c>
      <c r="E376" s="20">
        <v>144</v>
      </c>
      <c r="F376" s="30" t="s">
        <v>23</v>
      </c>
      <c r="G376" s="39"/>
      <c r="H376" s="39"/>
      <c r="I376" s="39"/>
      <c r="J376" s="39"/>
      <c r="K376" s="39"/>
      <c r="L376" s="39"/>
      <c r="M376" s="39"/>
      <c r="N376" s="39">
        <v>1550000</v>
      </c>
      <c r="O376" s="39">
        <v>1550000</v>
      </c>
      <c r="P376" s="39">
        <v>1550000</v>
      </c>
      <c r="Q376" s="39">
        <v>1550000</v>
      </c>
      <c r="R376" s="39">
        <v>1550000</v>
      </c>
      <c r="S376" s="37">
        <f>SUM(G376:R376)</f>
        <v>7750000</v>
      </c>
      <c r="T376" s="39">
        <f>S376/12</f>
        <v>645833.3333333334</v>
      </c>
      <c r="U376" s="89">
        <f>S376+T376</f>
        <v>8395833.333333334</v>
      </c>
      <c r="W376" s="25"/>
    </row>
    <row r="377" spans="1:23" s="4" customFormat="1" ht="27" customHeight="1">
      <c r="A377" s="127"/>
      <c r="B377" s="135"/>
      <c r="C377" s="166"/>
      <c r="D377" s="169"/>
      <c r="E377" s="16">
        <v>131</v>
      </c>
      <c r="F377" s="29" t="s">
        <v>75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/>
      <c r="T377" s="32"/>
      <c r="U377" s="90"/>
      <c r="W377" s="25"/>
    </row>
    <row r="378" spans="1:23" s="4" customFormat="1" ht="24" customHeight="1">
      <c r="A378" s="127"/>
      <c r="B378" s="135"/>
      <c r="C378" s="166"/>
      <c r="D378" s="169"/>
      <c r="E378" s="16">
        <v>133</v>
      </c>
      <c r="F378" s="29" t="s">
        <v>70</v>
      </c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3"/>
      <c r="T378" s="32"/>
      <c r="U378" s="90"/>
      <c r="W378" s="25"/>
    </row>
    <row r="379" spans="1:23" s="4" customFormat="1" ht="19.5" customHeight="1">
      <c r="A379" s="127"/>
      <c r="B379" s="135"/>
      <c r="C379" s="166"/>
      <c r="D379" s="169"/>
      <c r="E379" s="16">
        <v>144</v>
      </c>
      <c r="F379" s="29" t="s">
        <v>77</v>
      </c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/>
      <c r="T379" s="32"/>
      <c r="U379" s="90"/>
      <c r="W379" s="25"/>
    </row>
    <row r="380" spans="1:23" s="4" customFormat="1" ht="26.25" customHeight="1" thickBot="1">
      <c r="A380" s="128"/>
      <c r="B380" s="139"/>
      <c r="C380" s="167"/>
      <c r="D380" s="170"/>
      <c r="E380" s="18">
        <v>232</v>
      </c>
      <c r="F380" s="31" t="s">
        <v>73</v>
      </c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5"/>
      <c r="T380" s="34"/>
      <c r="U380" s="91"/>
      <c r="W380" s="25"/>
    </row>
    <row r="381" spans="1:23" s="4" customFormat="1" ht="26.25" customHeight="1">
      <c r="A381" s="78">
        <v>76</v>
      </c>
      <c r="B381" s="106">
        <v>0</v>
      </c>
      <c r="C381" s="188">
        <v>5980199</v>
      </c>
      <c r="D381" s="198" t="s">
        <v>114</v>
      </c>
      <c r="E381" s="20">
        <v>144</v>
      </c>
      <c r="F381" s="30" t="s">
        <v>23</v>
      </c>
      <c r="G381" s="39"/>
      <c r="H381" s="39"/>
      <c r="I381" s="39"/>
      <c r="J381" s="39"/>
      <c r="K381" s="39"/>
      <c r="L381" s="39"/>
      <c r="M381" s="39">
        <v>650000</v>
      </c>
      <c r="N381" s="39">
        <v>650000</v>
      </c>
      <c r="O381" s="39">
        <v>650000</v>
      </c>
      <c r="P381" s="39">
        <v>650000</v>
      </c>
      <c r="Q381" s="39">
        <v>650000</v>
      </c>
      <c r="R381" s="39">
        <v>650000</v>
      </c>
      <c r="S381" s="37">
        <f>SUM(G381:R381)</f>
        <v>3900000</v>
      </c>
      <c r="T381" s="39">
        <f>S381/12</f>
        <v>325000</v>
      </c>
      <c r="U381" s="89">
        <f>S381+T381</f>
        <v>4225000</v>
      </c>
      <c r="W381" s="25"/>
    </row>
    <row r="382" spans="1:23" s="4" customFormat="1" ht="27" customHeight="1">
      <c r="A382" s="79"/>
      <c r="B382" s="107"/>
      <c r="C382" s="189"/>
      <c r="D382" s="199"/>
      <c r="E382" s="16">
        <v>131</v>
      </c>
      <c r="F382" s="29" t="s">
        <v>75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3"/>
      <c r="T382" s="32"/>
      <c r="U382" s="90"/>
      <c r="W382" s="25"/>
    </row>
    <row r="383" spans="1:23" s="4" customFormat="1" ht="24" customHeight="1">
      <c r="A383" s="79"/>
      <c r="B383" s="107"/>
      <c r="C383" s="189"/>
      <c r="D383" s="199"/>
      <c r="E383" s="16">
        <v>133</v>
      </c>
      <c r="F383" s="29" t="s">
        <v>70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3"/>
      <c r="T383" s="32"/>
      <c r="U383" s="90"/>
      <c r="W383" s="25"/>
    </row>
    <row r="384" spans="1:23" s="4" customFormat="1" ht="19.5" customHeight="1">
      <c r="A384" s="79"/>
      <c r="B384" s="107"/>
      <c r="C384" s="189"/>
      <c r="D384" s="199"/>
      <c r="E384" s="16">
        <v>144</v>
      </c>
      <c r="F384" s="29" t="s">
        <v>77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/>
      <c r="T384" s="32"/>
      <c r="U384" s="90"/>
      <c r="W384" s="25"/>
    </row>
    <row r="385" spans="1:23" s="4" customFormat="1" ht="26.25" customHeight="1" thickBot="1">
      <c r="A385" s="116"/>
      <c r="B385" s="161"/>
      <c r="C385" s="190"/>
      <c r="D385" s="200"/>
      <c r="E385" s="18">
        <v>232</v>
      </c>
      <c r="F385" s="31" t="s">
        <v>73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5"/>
      <c r="T385" s="34"/>
      <c r="U385" s="91"/>
      <c r="W385" s="25"/>
    </row>
    <row r="386" spans="1:23" s="4" customFormat="1" ht="21.75" customHeight="1">
      <c r="A386" s="149">
        <v>77</v>
      </c>
      <c r="B386" s="152">
        <v>0</v>
      </c>
      <c r="C386" s="152">
        <v>4681079</v>
      </c>
      <c r="D386" s="155" t="s">
        <v>116</v>
      </c>
      <c r="E386" s="20">
        <v>111</v>
      </c>
      <c r="F386" s="30" t="s">
        <v>18</v>
      </c>
      <c r="G386" s="39">
        <v>2500000</v>
      </c>
      <c r="H386" s="39">
        <v>2500000</v>
      </c>
      <c r="I386" s="39">
        <v>2500000</v>
      </c>
      <c r="J386" s="39">
        <v>2500000</v>
      </c>
      <c r="K386" s="39">
        <v>2500000</v>
      </c>
      <c r="L386" s="39">
        <v>2500000</v>
      </c>
      <c r="M386" s="39">
        <v>2700000</v>
      </c>
      <c r="N386" s="39">
        <v>2700000</v>
      </c>
      <c r="O386" s="39">
        <v>2700000</v>
      </c>
      <c r="P386" s="39">
        <v>2700000</v>
      </c>
      <c r="Q386" s="39">
        <v>2700000</v>
      </c>
      <c r="R386" s="39">
        <v>2700000</v>
      </c>
      <c r="S386" s="37">
        <f>SUM(G386:R386)</f>
        <v>31200000</v>
      </c>
      <c r="T386" s="97">
        <f>U386/12</f>
        <v>2888888.5</v>
      </c>
      <c r="U386" s="183">
        <f>SUM(S386:S387)</f>
        <v>34666662</v>
      </c>
      <c r="W386" s="25"/>
    </row>
    <row r="387" spans="1:23" s="4" customFormat="1" ht="21.75" customHeight="1">
      <c r="A387" s="150"/>
      <c r="B387" s="153"/>
      <c r="C387" s="153"/>
      <c r="D387" s="156"/>
      <c r="E387" s="16">
        <v>134</v>
      </c>
      <c r="F387" s="29" t="s">
        <v>76</v>
      </c>
      <c r="G387" s="76">
        <v>277777</v>
      </c>
      <c r="H387" s="76">
        <v>277777</v>
      </c>
      <c r="I387" s="76">
        <v>277777</v>
      </c>
      <c r="J387" s="76">
        <v>277777</v>
      </c>
      <c r="K387" s="76">
        <v>277777</v>
      </c>
      <c r="L387" s="76">
        <v>277777</v>
      </c>
      <c r="M387" s="32">
        <v>300000</v>
      </c>
      <c r="N387" s="32">
        <v>300000</v>
      </c>
      <c r="O387" s="32">
        <v>300000</v>
      </c>
      <c r="P387" s="32">
        <v>300000</v>
      </c>
      <c r="Q387" s="32">
        <v>300000</v>
      </c>
      <c r="R387" s="32">
        <v>300000</v>
      </c>
      <c r="S387" s="33">
        <f>SUM(G387:R387)</f>
        <v>3466662</v>
      </c>
      <c r="T387" s="98"/>
      <c r="U387" s="184"/>
      <c r="W387" s="25"/>
    </row>
    <row r="388" spans="1:23" s="4" customFormat="1" ht="21.75" customHeight="1" thickBot="1">
      <c r="A388" s="151"/>
      <c r="B388" s="154"/>
      <c r="C388" s="154"/>
      <c r="D388" s="157"/>
      <c r="E388" s="40">
        <v>232</v>
      </c>
      <c r="F388" s="41" t="s">
        <v>73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3"/>
      <c r="T388" s="64"/>
      <c r="U388" s="75"/>
      <c r="W388" s="25"/>
    </row>
    <row r="389" spans="1:23" s="4" customFormat="1" ht="28.5" customHeight="1">
      <c r="A389" s="112"/>
      <c r="B389" s="112"/>
      <c r="C389" s="112"/>
      <c r="D389" s="112"/>
      <c r="E389" s="72"/>
      <c r="F389" s="72"/>
      <c r="G389" s="73">
        <f aca="true" t="shared" si="0" ref="G389:U389">SUM(G10:G388)</f>
        <v>108470789</v>
      </c>
      <c r="H389" s="73">
        <f t="shared" si="0"/>
        <v>108300789</v>
      </c>
      <c r="I389" s="73">
        <f t="shared" si="0"/>
        <v>108020789</v>
      </c>
      <c r="J389" s="73">
        <f t="shared" si="0"/>
        <v>107220789</v>
      </c>
      <c r="K389" s="73">
        <f t="shared" si="0"/>
        <v>106370789</v>
      </c>
      <c r="L389" s="73">
        <f t="shared" si="0"/>
        <v>107620789</v>
      </c>
      <c r="M389" s="73">
        <f t="shared" si="0"/>
        <v>113443012</v>
      </c>
      <c r="N389" s="73">
        <f t="shared" si="0"/>
        <v>114993012</v>
      </c>
      <c r="O389" s="73">
        <f t="shared" si="0"/>
        <v>113793012</v>
      </c>
      <c r="P389" s="73">
        <f t="shared" si="0"/>
        <v>116843012</v>
      </c>
      <c r="Q389" s="73">
        <f t="shared" si="0"/>
        <v>116843012</v>
      </c>
      <c r="R389" s="73">
        <f t="shared" si="0"/>
        <v>117943012</v>
      </c>
      <c r="S389" s="73">
        <f t="shared" si="0"/>
        <v>1339662806</v>
      </c>
      <c r="T389" s="73">
        <f t="shared" si="0"/>
        <v>111903067.16666667</v>
      </c>
      <c r="U389" s="73">
        <f t="shared" si="0"/>
        <v>1444254484.6666665</v>
      </c>
      <c r="W389" s="25"/>
    </row>
    <row r="390" spans="1:21" s="4" customFormat="1" ht="28.5" customHeight="1">
      <c r="A390" s="5"/>
      <c r="B390" s="5"/>
      <c r="C390" s="15"/>
      <c r="D390" s="12"/>
      <c r="E390" s="7"/>
      <c r="F390" s="12"/>
      <c r="G390" s="13"/>
      <c r="H390" s="14"/>
      <c r="I390" s="14"/>
      <c r="J390" s="14"/>
      <c r="K390" s="14"/>
      <c r="L390" s="9"/>
      <c r="M390" s="9"/>
      <c r="N390" s="9"/>
      <c r="O390" s="9"/>
      <c r="P390" s="9"/>
      <c r="Q390" s="10"/>
      <c r="R390" s="9"/>
      <c r="S390" s="11"/>
      <c r="T390" s="11"/>
      <c r="U390" s="11"/>
    </row>
    <row r="391" spans="1:21" s="4" customFormat="1" ht="28.5" customHeight="1">
      <c r="A391" s="5"/>
      <c r="B391" s="5"/>
      <c r="C391" s="6"/>
      <c r="D391" s="7"/>
      <c r="E391" s="1"/>
      <c r="F391" s="7"/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9"/>
      <c r="S391" s="11"/>
      <c r="T391" s="11"/>
      <c r="U391" s="11"/>
    </row>
  </sheetData>
  <sheetProtection/>
  <mergeCells count="395">
    <mergeCell ref="A381:A385"/>
    <mergeCell ref="B381:B385"/>
    <mergeCell ref="C381:C385"/>
    <mergeCell ref="D381:D385"/>
    <mergeCell ref="U381:U385"/>
    <mergeCell ref="D366:D370"/>
    <mergeCell ref="U366:U370"/>
    <mergeCell ref="A371:A375"/>
    <mergeCell ref="B371:B375"/>
    <mergeCell ref="C371:C375"/>
    <mergeCell ref="D371:D375"/>
    <mergeCell ref="U371:U375"/>
    <mergeCell ref="U341:U345"/>
    <mergeCell ref="U346:U350"/>
    <mergeCell ref="U351:U355"/>
    <mergeCell ref="U301:U305"/>
    <mergeCell ref="U306:U310"/>
    <mergeCell ref="U311:U315"/>
    <mergeCell ref="U316:U320"/>
    <mergeCell ref="U321:U325"/>
    <mergeCell ref="U326:U330"/>
    <mergeCell ref="D32:D36"/>
    <mergeCell ref="U85:U87"/>
    <mergeCell ref="U271:U275"/>
    <mergeCell ref="U266:U270"/>
    <mergeCell ref="U211:U215"/>
    <mergeCell ref="U216:U220"/>
    <mergeCell ref="U221:U225"/>
    <mergeCell ref="U226:U230"/>
    <mergeCell ref="U231:U235"/>
    <mergeCell ref="U236:U240"/>
    <mergeCell ref="U276:U280"/>
    <mergeCell ref="U281:U285"/>
    <mergeCell ref="U286:U290"/>
    <mergeCell ref="U291:U295"/>
    <mergeCell ref="U296:U300"/>
    <mergeCell ref="U241:U245"/>
    <mergeCell ref="U246:U250"/>
    <mergeCell ref="U251:U255"/>
    <mergeCell ref="U256:U260"/>
    <mergeCell ref="U261:U265"/>
    <mergeCell ref="U191:U195"/>
    <mergeCell ref="U196:U200"/>
    <mergeCell ref="U201:U205"/>
    <mergeCell ref="U206:U210"/>
    <mergeCell ref="A386:A388"/>
    <mergeCell ref="B386:B388"/>
    <mergeCell ref="C386:C388"/>
    <mergeCell ref="D386:D388"/>
    <mergeCell ref="T386:T387"/>
    <mergeCell ref="U386:U387"/>
    <mergeCell ref="U166:U170"/>
    <mergeCell ref="U171:U175"/>
    <mergeCell ref="U176:U180"/>
    <mergeCell ref="U181:U185"/>
    <mergeCell ref="U186:U190"/>
    <mergeCell ref="A356:A360"/>
    <mergeCell ref="B356:B360"/>
    <mergeCell ref="C356:C360"/>
    <mergeCell ref="D356:D360"/>
    <mergeCell ref="U356:U360"/>
    <mergeCell ref="U42:U46"/>
    <mergeCell ref="U96:U100"/>
    <mergeCell ref="U101:U105"/>
    <mergeCell ref="U106:U110"/>
    <mergeCell ref="U111:U115"/>
    <mergeCell ref="U116:U120"/>
    <mergeCell ref="U88:U90"/>
    <mergeCell ref="U82:U83"/>
    <mergeCell ref="U121:U125"/>
    <mergeCell ref="U126:U130"/>
    <mergeCell ref="U131:U135"/>
    <mergeCell ref="U136:U140"/>
    <mergeCell ref="U141:U145"/>
    <mergeCell ref="U146:U150"/>
    <mergeCell ref="T91:T95"/>
    <mergeCell ref="U91:U95"/>
    <mergeCell ref="U151:U155"/>
    <mergeCell ref="U156:U160"/>
    <mergeCell ref="U161:U165"/>
    <mergeCell ref="A376:A380"/>
    <mergeCell ref="A346:A350"/>
    <mergeCell ref="B346:B350"/>
    <mergeCell ref="C346:C350"/>
    <mergeCell ref="D346:D350"/>
    <mergeCell ref="A351:A355"/>
    <mergeCell ref="B351:B355"/>
    <mergeCell ref="C351:C355"/>
    <mergeCell ref="D351:D355"/>
    <mergeCell ref="A336:A340"/>
    <mergeCell ref="B336:B340"/>
    <mergeCell ref="C336:C340"/>
    <mergeCell ref="D336:D340"/>
    <mergeCell ref="A341:A345"/>
    <mergeCell ref="B341:B345"/>
    <mergeCell ref="C341:C345"/>
    <mergeCell ref="D341:D345"/>
    <mergeCell ref="A326:A330"/>
    <mergeCell ref="B326:B330"/>
    <mergeCell ref="C326:C330"/>
    <mergeCell ref="D326:D330"/>
    <mergeCell ref="A331:A335"/>
    <mergeCell ref="B331:B335"/>
    <mergeCell ref="C331:C335"/>
    <mergeCell ref="D331:D335"/>
    <mergeCell ref="A316:A320"/>
    <mergeCell ref="B316:B320"/>
    <mergeCell ref="C316:C320"/>
    <mergeCell ref="D316:D320"/>
    <mergeCell ref="A321:A325"/>
    <mergeCell ref="B321:B325"/>
    <mergeCell ref="C321:C325"/>
    <mergeCell ref="D321:D325"/>
    <mergeCell ref="A306:A310"/>
    <mergeCell ref="B306:B310"/>
    <mergeCell ref="C306:C310"/>
    <mergeCell ref="D306:D310"/>
    <mergeCell ref="A311:A315"/>
    <mergeCell ref="B311:B315"/>
    <mergeCell ref="C311:C315"/>
    <mergeCell ref="D311:D315"/>
    <mergeCell ref="A296:A300"/>
    <mergeCell ref="B296:B300"/>
    <mergeCell ref="C296:C300"/>
    <mergeCell ref="D296:D300"/>
    <mergeCell ref="A301:A305"/>
    <mergeCell ref="B301:B305"/>
    <mergeCell ref="C301:C305"/>
    <mergeCell ref="D301:D30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11:A215"/>
    <mergeCell ref="B211:B215"/>
    <mergeCell ref="C211:C215"/>
    <mergeCell ref="D211:D215"/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196:A200"/>
    <mergeCell ref="B196:B200"/>
    <mergeCell ref="C196:C200"/>
    <mergeCell ref="D196:D200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61:A165"/>
    <mergeCell ref="B161:B165"/>
    <mergeCell ref="C161:C165"/>
    <mergeCell ref="D161:D165"/>
    <mergeCell ref="B376:B380"/>
    <mergeCell ref="C376:C380"/>
    <mergeCell ref="D376:D380"/>
    <mergeCell ref="A361:A365"/>
    <mergeCell ref="B361:B365"/>
    <mergeCell ref="C361:C365"/>
    <mergeCell ref="A156:A160"/>
    <mergeCell ref="B156:B160"/>
    <mergeCell ref="C156:C160"/>
    <mergeCell ref="D156:D160"/>
    <mergeCell ref="U376:U380"/>
    <mergeCell ref="D361:D365"/>
    <mergeCell ref="U361:U365"/>
    <mergeCell ref="A366:A370"/>
    <mergeCell ref="B366:B370"/>
    <mergeCell ref="C366:C370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91:A95"/>
    <mergeCell ref="B91:B95"/>
    <mergeCell ref="C91:C95"/>
    <mergeCell ref="D91:D95"/>
    <mergeCell ref="A101:A105"/>
    <mergeCell ref="B101:B105"/>
    <mergeCell ref="C101:C105"/>
    <mergeCell ref="D101:D105"/>
    <mergeCell ref="A85:A87"/>
    <mergeCell ref="B85:B87"/>
    <mergeCell ref="C85:C87"/>
    <mergeCell ref="D85:D87"/>
    <mergeCell ref="A88:A90"/>
    <mergeCell ref="B88:B90"/>
    <mergeCell ref="C88:C90"/>
    <mergeCell ref="D88:D90"/>
    <mergeCell ref="D17:D21"/>
    <mergeCell ref="A22:A26"/>
    <mergeCell ref="B22:B26"/>
    <mergeCell ref="C22:C26"/>
    <mergeCell ref="D22:D26"/>
    <mergeCell ref="A82:A84"/>
    <mergeCell ref="B82:B84"/>
    <mergeCell ref="C82:C84"/>
    <mergeCell ref="D82:D84"/>
    <mergeCell ref="A32:A36"/>
    <mergeCell ref="A17:A21"/>
    <mergeCell ref="B17:B21"/>
    <mergeCell ref="C17:C21"/>
    <mergeCell ref="B32:B36"/>
    <mergeCell ref="C32:C36"/>
    <mergeCell ref="C27:C31"/>
    <mergeCell ref="D47:D51"/>
    <mergeCell ref="A27:A31"/>
    <mergeCell ref="B37:B41"/>
    <mergeCell ref="C37:C41"/>
    <mergeCell ref="D37:D41"/>
    <mergeCell ref="B42:B46"/>
    <mergeCell ref="B47:B51"/>
    <mergeCell ref="C47:C51"/>
    <mergeCell ref="A42:A46"/>
    <mergeCell ref="C42:C46"/>
    <mergeCell ref="D62:D66"/>
    <mergeCell ref="A7:Q7"/>
    <mergeCell ref="A8:Q8"/>
    <mergeCell ref="A10:A16"/>
    <mergeCell ref="B10:B16"/>
    <mergeCell ref="C10:C16"/>
    <mergeCell ref="A57:A61"/>
    <mergeCell ref="B57:B61"/>
    <mergeCell ref="D42:D46"/>
    <mergeCell ref="A47:A51"/>
    <mergeCell ref="A389:D389"/>
    <mergeCell ref="U47:U48"/>
    <mergeCell ref="U62:U63"/>
    <mergeCell ref="D27:D31"/>
    <mergeCell ref="A37:A41"/>
    <mergeCell ref="A62:A66"/>
    <mergeCell ref="A96:A100"/>
    <mergeCell ref="U331:U335"/>
    <mergeCell ref="U336:U340"/>
    <mergeCell ref="A52:A56"/>
    <mergeCell ref="A1:U5"/>
    <mergeCell ref="U10:U16"/>
    <mergeCell ref="U22:U23"/>
    <mergeCell ref="U52:U53"/>
    <mergeCell ref="T85:T86"/>
    <mergeCell ref="U17:U18"/>
    <mergeCell ref="B52:B56"/>
    <mergeCell ref="C52:C56"/>
    <mergeCell ref="D52:D56"/>
    <mergeCell ref="B27:B31"/>
    <mergeCell ref="U27:U31"/>
    <mergeCell ref="U32:U36"/>
    <mergeCell ref="U37:U41"/>
    <mergeCell ref="F6:L6"/>
    <mergeCell ref="B96:B100"/>
    <mergeCell ref="C96:C100"/>
    <mergeCell ref="D96:D100"/>
    <mergeCell ref="T88:T89"/>
    <mergeCell ref="T82:T83"/>
    <mergeCell ref="D10:D16"/>
    <mergeCell ref="C57:C61"/>
    <mergeCell ref="D57:D61"/>
    <mergeCell ref="U57:U58"/>
    <mergeCell ref="A67:A71"/>
    <mergeCell ref="B67:B71"/>
    <mergeCell ref="C67:C71"/>
    <mergeCell ref="D67:D71"/>
    <mergeCell ref="U67:U68"/>
    <mergeCell ref="B62:B66"/>
    <mergeCell ref="C62:C66"/>
    <mergeCell ref="A72:A76"/>
    <mergeCell ref="B72:B76"/>
    <mergeCell ref="C72:C76"/>
    <mergeCell ref="D72:D76"/>
    <mergeCell ref="U72:U73"/>
    <mergeCell ref="A77:A81"/>
    <mergeCell ref="B77:B81"/>
    <mergeCell ref="C77:C81"/>
    <mergeCell ref="D77:D81"/>
    <mergeCell ref="U77:U78"/>
  </mergeCells>
  <printOptions horizontalCentered="1"/>
  <pageMargins left="1.88" right="0.16" top="0.21" bottom="0.47" header="0.19" footer="0.16"/>
  <pageSetup fitToHeight="0" horizontalDpi="300" verticalDpi="3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Juan Aguilera</cp:lastModifiedBy>
  <cp:lastPrinted>2020-01-08T10:29:29Z</cp:lastPrinted>
  <dcterms:created xsi:type="dcterms:W3CDTF">2003-03-07T14:03:57Z</dcterms:created>
  <dcterms:modified xsi:type="dcterms:W3CDTF">2024-01-15T17:06:26Z</dcterms:modified>
  <cp:category/>
  <cp:version/>
  <cp:contentType/>
  <cp:contentStatus/>
</cp:coreProperties>
</file>